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520" windowHeight="92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<sst xmlns="http://schemas.openxmlformats.org/spreadsheetml/2006/main" count="163" uniqueCount="119">
  <si>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</si>
  <si>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</si>
  <si>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</si>
  <si>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</si>
  <si>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</si>
  <si>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</si>
  <si>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</si>
  <si>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</si>
  <si>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</si>
  <si>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</si>
  <si>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</si>
  <si>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</si>
  <si>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</si>
  <si>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</si>
  <si>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</si>
  <si>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</si>
  <si>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</si>
  <si>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</si>
  <si>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</si>
  <si>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</si>
  <si>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</si>
  <si>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</si>
  <si>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</si>
  <si>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</si>
  <si>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</si>
  <si>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</si>
  <si>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</si>
  <si>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</si>
  <si>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</si>
  <si>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</si>
  <si>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</si>
  <si>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</si>
  <si>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</si>
  <si>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</si>
  <si>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</si>
  <si>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</si>
  <si>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</si>
  <si>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</si>
  <si>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</si>
  <si>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</si>
  <si>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</si>
  <si>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</si>
  <si>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</si>
  <si>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</si>
  <si>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</si>
  <si>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</si>
  <si>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</si>
  <si>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</si>
  <si>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</si>
  <si>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</si>
  <si>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</si>
  <si>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</si>
  <si>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</si>
  <si>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</si>
  <si>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</si>
  <si>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</si>
  <si>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</si>
  <si>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</si>
  <si>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</si>
  <si>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</si>
  <si>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</si>
  <si>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</si>
  <si>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</si>
  <si>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</si>
  <si>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</si>
  <si>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</si>
  <si>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</si>
  <si>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</si>
  <si>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</si>
  <si>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lesní cesty Brtnický potok obj.203</t>
  </si>
  <si>
    <t>Propust v km 1,800</t>
  </si>
  <si>
    <t>122 10-0010.RAC</t>
  </si>
  <si>
    <t>Odkopávky nezapažené v hornině 1-4 naložení, odvoz 10 km, uložení</t>
  </si>
  <si>
    <t>m3</t>
  </si>
  <si>
    <t>2,80*6,00*0,20</t>
  </si>
  <si>
    <t>938 90-1131.R00</t>
  </si>
  <si>
    <t xml:space="preserve">Čištění propustě </t>
  </si>
  <si>
    <t>0,80*0,80*0,5*6</t>
  </si>
  <si>
    <t>3</t>
  </si>
  <si>
    <t>Svislé a kompletní konstrukce</t>
  </si>
  <si>
    <t>349 12-1001.R00</t>
  </si>
  <si>
    <t>Montáž  prefa. drobné architektury od 0,2 do 1,5 t betonové sloupky</t>
  </si>
  <si>
    <t>kus</t>
  </si>
  <si>
    <t>Ry001</t>
  </si>
  <si>
    <t>Výroba atyp.ŽB sloupku, beton dělený broušený s kapsami pro osaz. zábradlí-půd. rozměr 40/30 cm</t>
  </si>
  <si>
    <t>odborný odhad</t>
  </si>
  <si>
    <t>662303101VD</t>
  </si>
  <si>
    <t>Nátěr povrchů betonových ochranný Antipluviol</t>
  </si>
  <si>
    <t>m2</t>
  </si>
  <si>
    <t>392 57-1112.R00</t>
  </si>
  <si>
    <t xml:space="preserve">Otryskání pískem lstěn a boků </t>
  </si>
  <si>
    <t>(2,80+0,80)/2*1,6*2</t>
  </si>
  <si>
    <t>216 90-4112.R00</t>
  </si>
  <si>
    <t xml:space="preserve">Očištění tlakovou vodou zdiva stěn </t>
  </si>
  <si>
    <t>99</t>
  </si>
  <si>
    <t>Přesun hmot</t>
  </si>
  <si>
    <t>998 23-1111.R00</t>
  </si>
  <si>
    <t xml:space="preserve">Přesun hmot na objektech rekultivací všech druhů </t>
  </si>
  <si>
    <t>t</t>
  </si>
  <si>
    <t>767</t>
  </si>
  <si>
    <t>Konstrukce zámečnické</t>
  </si>
  <si>
    <t>767 16-2110.R00</t>
  </si>
  <si>
    <t xml:space="preserve">Montáž zábradlí rovné.z profilů do zdiva do 20 kg </t>
  </si>
  <si>
    <t>m</t>
  </si>
  <si>
    <t>2,40*4</t>
  </si>
  <si>
    <t>133-30151.0000</t>
  </si>
  <si>
    <t xml:space="preserve">Tyč ocelová L jakost 425541  50x50x5 mm </t>
  </si>
  <si>
    <t>kg</t>
  </si>
  <si>
    <t>;1 bm = 3,77 kg</t>
  </si>
  <si>
    <t>3,77*9,60*1,1</t>
  </si>
  <si>
    <t>998 76-7201.R00</t>
  </si>
  <si>
    <t xml:space="preserve">Přesun hmot pro zámečnické konstr., výšky do 6 m </t>
  </si>
  <si>
    <t>783</t>
  </si>
  <si>
    <t>Dokončovací práce - nátěry</t>
  </si>
  <si>
    <t>783 42-4140.R00</t>
  </si>
  <si>
    <t xml:space="preserve">Nátěr syntetický profilů do DN 50 mm  Z + 2x </t>
  </si>
  <si>
    <t>Správa Národního parku České Švýcarsko</t>
  </si>
  <si>
    <t>P.Hošek-AT</t>
  </si>
  <si>
    <t>Datum : 28.11.2016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</si>
</sst>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2"/>
    </font>
    <font>
      <sz val="10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2060"/>
      <name val="Arial CE"/>
      <family val="2"/>
    </font>
    <font>
      <sz val="10"/>
      <color rgb="FF00206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52" fillId="0" borderId="22" xfId="46" applyFont="1" applyFill="1" applyBorder="1" applyAlignment="1">
      <alignment horizontal="left" wrapText="1" indent="1"/>
      <protection/>
    </xf>
    <xf numFmtId="0" fontId="53" fillId="0" borderId="0" xfId="0" applyFont="1" applyFill="1" applyAlignment="1">
      <alignment/>
    </xf>
    <xf numFmtId="0" fontId="53" fillId="0" borderId="15" xfId="0" applyFont="1" applyFill="1" applyBorder="1" applyAlignment="1">
      <alignment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4" fontId="8" fillId="34" borderId="61" xfId="46" applyNumberFormat="1" applyFont="1" applyFill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81"/>
      <c r="D7" s="18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1" t="s">
        <v>116</v>
      </c>
      <c r="D8" s="182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3"/>
      <c r="F11" s="184"/>
      <c r="G11" s="18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 t="s">
        <v>117</v>
      </c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118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6"/>
      <c r="C37" s="186"/>
      <c r="D37" s="186"/>
      <c r="E37" s="186"/>
      <c r="F37" s="186"/>
      <c r="G37" s="186"/>
      <c r="H37" t="s">
        <v>4</v>
      </c>
    </row>
    <row r="38" spans="1:8" ht="12.75" customHeight="1">
      <c r="A38" s="68"/>
      <c r="B38" s="186"/>
      <c r="C38" s="186"/>
      <c r="D38" s="186"/>
      <c r="E38" s="186"/>
      <c r="F38" s="186"/>
      <c r="G38" s="186"/>
      <c r="H38" t="s">
        <v>4</v>
      </c>
    </row>
    <row r="39" spans="1:8" ht="12.75">
      <c r="A39" s="68"/>
      <c r="B39" s="186"/>
      <c r="C39" s="186"/>
      <c r="D39" s="186"/>
      <c r="E39" s="186"/>
      <c r="F39" s="186"/>
      <c r="G39" s="186"/>
      <c r="H39" t="s">
        <v>4</v>
      </c>
    </row>
    <row r="40" spans="1:8" ht="12.75">
      <c r="A40" s="68"/>
      <c r="B40" s="186"/>
      <c r="C40" s="186"/>
      <c r="D40" s="186"/>
      <c r="E40" s="186"/>
      <c r="F40" s="186"/>
      <c r="G40" s="186"/>
      <c r="H40" t="s">
        <v>4</v>
      </c>
    </row>
    <row r="41" spans="1:8" ht="12.75">
      <c r="A41" s="68"/>
      <c r="B41" s="186"/>
      <c r="C41" s="186"/>
      <c r="D41" s="186"/>
      <c r="E41" s="186"/>
      <c r="F41" s="186"/>
      <c r="G41" s="186"/>
      <c r="H41" t="s">
        <v>4</v>
      </c>
    </row>
    <row r="42" spans="1:8" ht="12.75">
      <c r="A42" s="68"/>
      <c r="B42" s="186"/>
      <c r="C42" s="186"/>
      <c r="D42" s="186"/>
      <c r="E42" s="186"/>
      <c r="F42" s="186"/>
      <c r="G42" s="186"/>
      <c r="H42" t="s">
        <v>4</v>
      </c>
    </row>
    <row r="43" spans="1:8" ht="12.75">
      <c r="A43" s="68"/>
      <c r="B43" s="186"/>
      <c r="C43" s="186"/>
      <c r="D43" s="186"/>
      <c r="E43" s="186"/>
      <c r="F43" s="186"/>
      <c r="G43" s="186"/>
      <c r="H43" t="s">
        <v>4</v>
      </c>
    </row>
    <row r="44" spans="1:8" ht="12.75">
      <c r="A44" s="68"/>
      <c r="B44" s="186"/>
      <c r="C44" s="186"/>
      <c r="D44" s="186"/>
      <c r="E44" s="186"/>
      <c r="F44" s="186"/>
      <c r="G44" s="186"/>
      <c r="H44" t="s">
        <v>4</v>
      </c>
    </row>
    <row r="45" spans="1:8" ht="3" customHeight="1">
      <c r="A45" s="68"/>
      <c r="B45" s="186"/>
      <c r="C45" s="186"/>
      <c r="D45" s="186"/>
      <c r="E45" s="186"/>
      <c r="F45" s="186"/>
      <c r="G45" s="186"/>
      <c r="H45" t="s">
        <v>4</v>
      </c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187"/>
      <c r="C54" s="187"/>
      <c r="D54" s="187"/>
      <c r="E54" s="187"/>
      <c r="F54" s="187"/>
      <c r="G54" s="187"/>
    </row>
    <row r="55" spans="2:7" ht="12.75">
      <c r="B55" s="187"/>
      <c r="C55" s="187"/>
      <c r="D55" s="187"/>
      <c r="E55" s="187"/>
      <c r="F55" s="187"/>
      <c r="G55" s="187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Oprava lesní cesty Brtnický potok obj.203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Propust v km 1,800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Položky!BA12</f>
        <v>0</v>
      </c>
      <c r="F7" s="179">
        <f>Položky!BB12</f>
        <v>0</v>
      </c>
      <c r="G7" s="179">
        <f>Položky!BC12</f>
        <v>0</v>
      </c>
      <c r="H7" s="179">
        <f>Položky!BD12</f>
        <v>0</v>
      </c>
      <c r="I7" s="180">
        <f>Položky!BE12</f>
        <v>0</v>
      </c>
    </row>
    <row r="8" spans="1:9" s="11" customFormat="1" ht="12.75">
      <c r="A8" s="177" t="str">
        <f>Položky!B13</f>
        <v>3</v>
      </c>
      <c r="B8" s="86" t="str">
        <f>Položky!C13</f>
        <v>Svislé a kompletní konstrukce</v>
      </c>
      <c r="C8" s="87"/>
      <c r="D8" s="88"/>
      <c r="E8" s="178">
        <f>Položky!BA21</f>
        <v>0</v>
      </c>
      <c r="F8" s="179">
        <f>Položky!BB21</f>
        <v>0</v>
      </c>
      <c r="G8" s="179">
        <f>Položky!BC21</f>
        <v>0</v>
      </c>
      <c r="H8" s="179">
        <f>Položky!BD21</f>
        <v>0</v>
      </c>
      <c r="I8" s="180">
        <f>Položky!BE21</f>
        <v>0</v>
      </c>
    </row>
    <row r="9" spans="1:9" s="11" customFormat="1" ht="12.75">
      <c r="A9" s="177" t="str">
        <f>Položky!B22</f>
        <v>99</v>
      </c>
      <c r="B9" s="86" t="str">
        <f>Položky!C22</f>
        <v>Přesun hmot</v>
      </c>
      <c r="C9" s="87"/>
      <c r="D9" s="88"/>
      <c r="E9" s="178">
        <f>Položky!BA24</f>
        <v>0</v>
      </c>
      <c r="F9" s="179">
        <f>Položky!BB24</f>
        <v>0</v>
      </c>
      <c r="G9" s="179">
        <f>Položky!BC24</f>
        <v>0</v>
      </c>
      <c r="H9" s="179">
        <f>Položky!BD24</f>
        <v>0</v>
      </c>
      <c r="I9" s="180">
        <f>Položky!BE24</f>
        <v>0</v>
      </c>
    </row>
    <row r="10" spans="1:9" s="11" customFormat="1" ht="12.75">
      <c r="A10" s="177" t="str">
        <f>Položky!B25</f>
        <v>767</v>
      </c>
      <c r="B10" s="86" t="str">
        <f>Položky!C25</f>
        <v>Konstrukce zámečnické</v>
      </c>
      <c r="C10" s="87"/>
      <c r="D10" s="88"/>
      <c r="E10" s="178">
        <f>Položky!BA32</f>
        <v>0</v>
      </c>
      <c r="F10" s="179">
        <f>Položky!BB32</f>
        <v>0</v>
      </c>
      <c r="G10" s="179">
        <f>Položky!BC32</f>
        <v>0</v>
      </c>
      <c r="H10" s="179">
        <f>Položky!BD32</f>
        <v>0</v>
      </c>
      <c r="I10" s="180">
        <f>Položky!BE32</f>
        <v>0</v>
      </c>
    </row>
    <row r="11" spans="1:9" s="11" customFormat="1" ht="13.5" thickBot="1">
      <c r="A11" s="177" t="str">
        <f>Položky!B33</f>
        <v>783</v>
      </c>
      <c r="B11" s="86" t="str">
        <f>Položky!C33</f>
        <v>Dokončovací práce - nátěry</v>
      </c>
      <c r="C11" s="87"/>
      <c r="D11" s="88"/>
      <c r="E11" s="178">
        <f>Položky!BA35</f>
        <v>0</v>
      </c>
      <c r="F11" s="179">
        <f>Položky!BB35</f>
        <v>0</v>
      </c>
      <c r="G11" s="179">
        <f>Položky!BC35</f>
        <v>0</v>
      </c>
      <c r="H11" s="179">
        <f>Položky!BD35</f>
        <v>0</v>
      </c>
      <c r="I11" s="180">
        <f>Položky!BE35</f>
        <v>0</v>
      </c>
    </row>
    <row r="12" spans="1:9" s="94" customFormat="1" ht="13.5" thickBot="1">
      <c r="A12" s="89"/>
      <c r="B12" s="81" t="s">
        <v>50</v>
      </c>
      <c r="C12" s="81"/>
      <c r="D12" s="90"/>
      <c r="E12" s="91">
        <f>SUM(E7:E11)</f>
        <v>0</v>
      </c>
      <c r="F12" s="92">
        <f>SUM(F7:F11)</f>
        <v>0</v>
      </c>
      <c r="G12" s="92">
        <f>SUM(G7:G11)</f>
        <v>0</v>
      </c>
      <c r="H12" s="92">
        <f>SUM(H7:H11)</f>
        <v>0</v>
      </c>
      <c r="I12" s="93">
        <f>SUM(I7:I11)</f>
        <v>0</v>
      </c>
    </row>
    <row r="13" spans="1:9" ht="12.75">
      <c r="A13" s="87"/>
      <c r="B13" s="87"/>
      <c r="C13" s="87"/>
      <c r="D13" s="87"/>
      <c r="E13" s="87"/>
      <c r="F13" s="87"/>
      <c r="G13" s="87"/>
      <c r="H13" s="87"/>
      <c r="I13" s="87"/>
    </row>
    <row r="14" spans="1:57" ht="19.5" customHeight="1">
      <c r="A14" s="95" t="s">
        <v>51</v>
      </c>
      <c r="B14" s="95"/>
      <c r="C14" s="95"/>
      <c r="D14" s="95"/>
      <c r="E14" s="95"/>
      <c r="F14" s="95"/>
      <c r="G14" s="96"/>
      <c r="H14" s="95"/>
      <c r="I14" s="95"/>
      <c r="BA14" s="30"/>
      <c r="BB14" s="30"/>
      <c r="BC14" s="30"/>
      <c r="BD14" s="30"/>
      <c r="BE14" s="30"/>
    </row>
    <row r="15" spans="1:9" ht="13.5" thickBot="1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2.75">
      <c r="A16" s="98" t="s">
        <v>52</v>
      </c>
      <c r="B16" s="99"/>
      <c r="C16" s="99"/>
      <c r="D16" s="100"/>
      <c r="E16" s="101" t="s">
        <v>53</v>
      </c>
      <c r="F16" s="102" t="s">
        <v>54</v>
      </c>
      <c r="G16" s="103" t="s">
        <v>55</v>
      </c>
      <c r="H16" s="104"/>
      <c r="I16" s="105" t="s">
        <v>53</v>
      </c>
    </row>
    <row r="17" spans="1:53" ht="12.75">
      <c r="A17" s="106"/>
      <c r="B17" s="107"/>
      <c r="C17" s="107"/>
      <c r="D17" s="108"/>
      <c r="E17" s="109"/>
      <c r="F17" s="110"/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8</v>
      </c>
    </row>
    <row r="18" spans="1:9" ht="13.5" thickBot="1">
      <c r="A18" s="114"/>
      <c r="B18" s="115" t="s">
        <v>56</v>
      </c>
      <c r="C18" s="116"/>
      <c r="D18" s="117"/>
      <c r="E18" s="118"/>
      <c r="F18" s="119"/>
      <c r="G18" s="119"/>
      <c r="H18" s="194">
        <f>SUM(H17:H17)</f>
        <v>0</v>
      </c>
      <c r="I18" s="195"/>
    </row>
    <row r="19" spans="1:9" ht="12.75">
      <c r="A19" s="97"/>
      <c r="B19" s="97"/>
      <c r="C19" s="97"/>
      <c r="D19" s="97"/>
      <c r="E19" s="97"/>
      <c r="F19" s="97"/>
      <c r="G19" s="97"/>
      <c r="H19" s="97"/>
      <c r="I19" s="97"/>
    </row>
    <row r="20" spans="2:9" ht="12.75">
      <c r="B20" s="94"/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</sheetData>
  <sheetProtection/>
  <mergeCells count="4">
    <mergeCell ref="A1:B1"/>
    <mergeCell ref="A2:B2"/>
    <mergeCell ref="G2:I2"/>
    <mergeCell ref="H18:I1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8"/>
  <sheetViews>
    <sheetView showGridLines="0" showZeros="0" tabSelected="1" zoomScalePageLayoutView="0" workbookViewId="0" topLeftCell="A1">
      <selection activeCell="F34" sqref="F3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1" t="s">
        <v>57</v>
      </c>
      <c r="B1" s="201"/>
      <c r="C1" s="201"/>
      <c r="D1" s="201"/>
      <c r="E1" s="201"/>
      <c r="F1" s="201"/>
      <c r="G1" s="20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2" t="s">
        <v>5</v>
      </c>
      <c r="B3" s="203"/>
      <c r="C3" s="128" t="str">
        <f>CONCATENATE(cislostavby," ",nazevstavby)</f>
        <v> Oprava lesní cesty Brtnický potok obj.203</v>
      </c>
      <c r="D3" s="129"/>
      <c r="E3" s="130"/>
      <c r="F3" s="131">
        <f>Rekapitulace!H1</f>
        <v>0</v>
      </c>
      <c r="G3" s="132"/>
    </row>
    <row r="4" spans="1:7" ht="13.5" thickBot="1">
      <c r="A4" s="204" t="s">
        <v>1</v>
      </c>
      <c r="B4" s="205"/>
      <c r="C4" s="133" t="str">
        <f>CONCATENATE(cisloobjektu," ",nazevobjektu)</f>
        <v> Propust v km 1,800</v>
      </c>
      <c r="D4" s="134"/>
      <c r="E4" s="206"/>
      <c r="F4" s="206"/>
      <c r="G4" s="207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3.36</v>
      </c>
      <c r="F8" s="208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196" t="s">
        <v>74</v>
      </c>
      <c r="D9" s="197"/>
      <c r="E9" s="159">
        <v>3.36</v>
      </c>
      <c r="F9" s="160"/>
      <c r="G9" s="161"/>
      <c r="M9" s="162" t="s">
        <v>74</v>
      </c>
      <c r="O9" s="150"/>
    </row>
    <row r="10" spans="1:104" ht="12.75">
      <c r="A10" s="151">
        <v>2</v>
      </c>
      <c r="B10" s="152" t="s">
        <v>75</v>
      </c>
      <c r="C10" s="153" t="s">
        <v>76</v>
      </c>
      <c r="D10" s="154" t="s">
        <v>73</v>
      </c>
      <c r="E10" s="155">
        <v>1.92</v>
      </c>
      <c r="F10" s="208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5" ht="12.75">
      <c r="A11" s="157"/>
      <c r="B11" s="158"/>
      <c r="C11" s="196" t="s">
        <v>77</v>
      </c>
      <c r="D11" s="197"/>
      <c r="E11" s="159">
        <v>1.92</v>
      </c>
      <c r="F11" s="160"/>
      <c r="G11" s="161"/>
      <c r="M11" s="162" t="s">
        <v>77</v>
      </c>
      <c r="O11" s="150"/>
    </row>
    <row r="12" spans="1:57" ht="12.75">
      <c r="A12" s="163"/>
      <c r="B12" s="164" t="s">
        <v>68</v>
      </c>
      <c r="C12" s="165" t="str">
        <f>CONCATENATE(B7," ",C7)</f>
        <v>1 Zemní práce</v>
      </c>
      <c r="D12" s="163"/>
      <c r="E12" s="166"/>
      <c r="F12" s="166"/>
      <c r="G12" s="167">
        <f>SUM(G7:G11)</f>
        <v>0</v>
      </c>
      <c r="O12" s="150">
        <v>4</v>
      </c>
      <c r="BA12" s="168">
        <f>SUM(BA7:BA11)</f>
        <v>0</v>
      </c>
      <c r="BB12" s="168">
        <f>SUM(BB7:BB11)</f>
        <v>0</v>
      </c>
      <c r="BC12" s="168">
        <f>SUM(BC7:BC11)</f>
        <v>0</v>
      </c>
      <c r="BD12" s="168">
        <f>SUM(BD7:BD11)</f>
        <v>0</v>
      </c>
      <c r="BE12" s="168">
        <f>SUM(BE7:BE11)</f>
        <v>0</v>
      </c>
    </row>
    <row r="13" spans="1:15" ht="12.75">
      <c r="A13" s="143" t="s">
        <v>65</v>
      </c>
      <c r="B13" s="144" t="s">
        <v>78</v>
      </c>
      <c r="C13" s="145" t="s">
        <v>79</v>
      </c>
      <c r="D13" s="146"/>
      <c r="E13" s="147"/>
      <c r="F13" s="147"/>
      <c r="G13" s="148"/>
      <c r="H13" s="149"/>
      <c r="I13" s="149"/>
      <c r="O13" s="150">
        <v>1</v>
      </c>
    </row>
    <row r="14" spans="1:104" ht="22.5">
      <c r="A14" s="151">
        <v>3</v>
      </c>
      <c r="B14" s="152" t="s">
        <v>80</v>
      </c>
      <c r="C14" s="153" t="s">
        <v>81</v>
      </c>
      <c r="D14" s="154" t="s">
        <v>82</v>
      </c>
      <c r="E14" s="155">
        <v>4</v>
      </c>
      <c r="F14" s="208"/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3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0.02513</v>
      </c>
    </row>
    <row r="15" spans="1:104" ht="22.5">
      <c r="A15" s="151">
        <v>4</v>
      </c>
      <c r="B15" s="152" t="s">
        <v>83</v>
      </c>
      <c r="C15" s="153" t="s">
        <v>84</v>
      </c>
      <c r="D15" s="154" t="s">
        <v>82</v>
      </c>
      <c r="E15" s="155">
        <v>4</v>
      </c>
      <c r="F15" s="208"/>
      <c r="G15" s="156">
        <f>E15*F15</f>
        <v>0</v>
      </c>
      <c r="O15" s="150">
        <v>2</v>
      </c>
      <c r="AA15" s="123">
        <v>12</v>
      </c>
      <c r="AB15" s="123">
        <v>1</v>
      </c>
      <c r="AC15" s="123">
        <v>4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0.389</v>
      </c>
    </row>
    <row r="16" spans="1:15" ht="12.75">
      <c r="A16" s="157"/>
      <c r="B16" s="158"/>
      <c r="C16" s="198" t="s">
        <v>85</v>
      </c>
      <c r="D16" s="199"/>
      <c r="E16" s="199"/>
      <c r="F16" s="199"/>
      <c r="G16" s="200"/>
      <c r="O16" s="150">
        <v>3</v>
      </c>
    </row>
    <row r="17" spans="1:104" ht="12.75">
      <c r="A17" s="151">
        <v>5</v>
      </c>
      <c r="B17" s="152" t="s">
        <v>86</v>
      </c>
      <c r="C17" s="153" t="s">
        <v>87</v>
      </c>
      <c r="D17" s="154" t="s">
        <v>88</v>
      </c>
      <c r="E17" s="155">
        <v>5.76</v>
      </c>
      <c r="F17" s="208"/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5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</v>
      </c>
    </row>
    <row r="18" spans="1:104" ht="12.75">
      <c r="A18" s="151">
        <v>6</v>
      </c>
      <c r="B18" s="152" t="s">
        <v>89</v>
      </c>
      <c r="C18" s="153" t="s">
        <v>90</v>
      </c>
      <c r="D18" s="154" t="s">
        <v>88</v>
      </c>
      <c r="E18" s="155">
        <v>5.76</v>
      </c>
      <c r="F18" s="208"/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6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0.07</v>
      </c>
    </row>
    <row r="19" spans="1:15" ht="12.75">
      <c r="A19" s="157"/>
      <c r="B19" s="158"/>
      <c r="C19" s="196" t="s">
        <v>91</v>
      </c>
      <c r="D19" s="197"/>
      <c r="E19" s="159">
        <v>5.76</v>
      </c>
      <c r="F19" s="160"/>
      <c r="G19" s="161"/>
      <c r="M19" s="162" t="s">
        <v>91</v>
      </c>
      <c r="O19" s="150"/>
    </row>
    <row r="20" spans="1:104" ht="12.75">
      <c r="A20" s="151">
        <v>7</v>
      </c>
      <c r="B20" s="152" t="s">
        <v>92</v>
      </c>
      <c r="C20" s="153" t="s">
        <v>93</v>
      </c>
      <c r="D20" s="154" t="s">
        <v>88</v>
      </c>
      <c r="E20" s="155">
        <v>5.76</v>
      </c>
      <c r="F20" s="208"/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7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2E-05</v>
      </c>
    </row>
    <row r="21" spans="1:57" ht="12.75">
      <c r="A21" s="163"/>
      <c r="B21" s="164" t="s">
        <v>68</v>
      </c>
      <c r="C21" s="165" t="str">
        <f>CONCATENATE(B13," ",C13)</f>
        <v>3 Svislé a kompletní konstrukce</v>
      </c>
      <c r="D21" s="163"/>
      <c r="E21" s="166"/>
      <c r="F21" s="166"/>
      <c r="G21" s="167">
        <f>SUM(G13:G20)</f>
        <v>0</v>
      </c>
      <c r="O21" s="150">
        <v>4</v>
      </c>
      <c r="BA21" s="168">
        <f>SUM(BA13:BA20)</f>
        <v>0</v>
      </c>
      <c r="BB21" s="168">
        <f>SUM(BB13:BB20)</f>
        <v>0</v>
      </c>
      <c r="BC21" s="168">
        <f>SUM(BC13:BC20)</f>
        <v>0</v>
      </c>
      <c r="BD21" s="168">
        <f>SUM(BD13:BD20)</f>
        <v>0</v>
      </c>
      <c r="BE21" s="168">
        <f>SUM(BE13:BE20)</f>
        <v>0</v>
      </c>
    </row>
    <row r="22" spans="1:15" ht="12.75">
      <c r="A22" s="143" t="s">
        <v>65</v>
      </c>
      <c r="B22" s="144" t="s">
        <v>94</v>
      </c>
      <c r="C22" s="145" t="s">
        <v>95</v>
      </c>
      <c r="D22" s="146"/>
      <c r="E22" s="147"/>
      <c r="F22" s="147"/>
      <c r="G22" s="148"/>
      <c r="H22" s="149"/>
      <c r="I22" s="149"/>
      <c r="O22" s="150">
        <v>1</v>
      </c>
    </row>
    <row r="23" spans="1:104" ht="12.75">
      <c r="A23" s="151">
        <v>8</v>
      </c>
      <c r="B23" s="152" t="s">
        <v>96</v>
      </c>
      <c r="C23" s="153" t="s">
        <v>97</v>
      </c>
      <c r="D23" s="154" t="s">
        <v>98</v>
      </c>
      <c r="E23" s="155">
        <v>2.0598</v>
      </c>
      <c r="F23" s="208"/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8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57" ht="12.75">
      <c r="A24" s="163"/>
      <c r="B24" s="164" t="s">
        <v>68</v>
      </c>
      <c r="C24" s="165" t="str">
        <f>CONCATENATE(B22," ",C22)</f>
        <v>99 Přesun hmot</v>
      </c>
      <c r="D24" s="163"/>
      <c r="E24" s="166"/>
      <c r="F24" s="166"/>
      <c r="G24" s="167">
        <f>SUM(G22:G23)</f>
        <v>0</v>
      </c>
      <c r="O24" s="150">
        <v>4</v>
      </c>
      <c r="BA24" s="168">
        <f>SUM(BA22:BA23)</f>
        <v>0</v>
      </c>
      <c r="BB24" s="168">
        <f>SUM(BB22:BB23)</f>
        <v>0</v>
      </c>
      <c r="BC24" s="168">
        <f>SUM(BC22:BC23)</f>
        <v>0</v>
      </c>
      <c r="BD24" s="168">
        <f>SUM(BD22:BD23)</f>
        <v>0</v>
      </c>
      <c r="BE24" s="168">
        <f>SUM(BE22:BE23)</f>
        <v>0</v>
      </c>
    </row>
    <row r="25" spans="1:15" ht="12.75">
      <c r="A25" s="143" t="s">
        <v>65</v>
      </c>
      <c r="B25" s="144" t="s">
        <v>99</v>
      </c>
      <c r="C25" s="145" t="s">
        <v>100</v>
      </c>
      <c r="D25" s="146"/>
      <c r="E25" s="147"/>
      <c r="F25" s="147"/>
      <c r="G25" s="148"/>
      <c r="H25" s="149"/>
      <c r="I25" s="149"/>
      <c r="O25" s="150">
        <v>1</v>
      </c>
    </row>
    <row r="26" spans="1:104" ht="12.75">
      <c r="A26" s="151">
        <v>9</v>
      </c>
      <c r="B26" s="152" t="s">
        <v>101</v>
      </c>
      <c r="C26" s="153" t="s">
        <v>102</v>
      </c>
      <c r="D26" s="154" t="s">
        <v>103</v>
      </c>
      <c r="E26" s="155">
        <v>9.6</v>
      </c>
      <c r="F26" s="208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9</v>
      </c>
      <c r="AZ26" s="123">
        <v>2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6E-05</v>
      </c>
    </row>
    <row r="27" spans="1:15" ht="12.75">
      <c r="A27" s="157"/>
      <c r="B27" s="158"/>
      <c r="C27" s="196" t="s">
        <v>104</v>
      </c>
      <c r="D27" s="197"/>
      <c r="E27" s="159">
        <v>9.6</v>
      </c>
      <c r="F27" s="160"/>
      <c r="G27" s="161"/>
      <c r="M27" s="162" t="s">
        <v>104</v>
      </c>
      <c r="O27" s="150"/>
    </row>
    <row r="28" spans="1:104" ht="12.75">
      <c r="A28" s="151">
        <v>10</v>
      </c>
      <c r="B28" s="152" t="s">
        <v>105</v>
      </c>
      <c r="C28" s="153" t="s">
        <v>106</v>
      </c>
      <c r="D28" s="154" t="s">
        <v>107</v>
      </c>
      <c r="E28" s="155">
        <v>39.8112</v>
      </c>
      <c r="F28" s="208"/>
      <c r="G28" s="156">
        <f>E28*F28</f>
        <v>0</v>
      </c>
      <c r="O28" s="150">
        <v>2</v>
      </c>
      <c r="AA28" s="123">
        <v>12</v>
      </c>
      <c r="AB28" s="123">
        <v>1</v>
      </c>
      <c r="AC28" s="123">
        <v>10</v>
      </c>
      <c r="AZ28" s="123">
        <v>2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0.001</v>
      </c>
    </row>
    <row r="29" spans="1:15" ht="12.75">
      <c r="A29" s="157"/>
      <c r="B29" s="158"/>
      <c r="C29" s="196" t="s">
        <v>108</v>
      </c>
      <c r="D29" s="197"/>
      <c r="E29" s="159">
        <v>0</v>
      </c>
      <c r="F29" s="160"/>
      <c r="G29" s="161"/>
      <c r="M29" s="162" t="s">
        <v>108</v>
      </c>
      <c r="O29" s="150"/>
    </row>
    <row r="30" spans="1:15" ht="12.75">
      <c r="A30" s="157"/>
      <c r="B30" s="158"/>
      <c r="C30" s="196" t="s">
        <v>109</v>
      </c>
      <c r="D30" s="197"/>
      <c r="E30" s="159">
        <v>39.8112</v>
      </c>
      <c r="F30" s="160"/>
      <c r="G30" s="161"/>
      <c r="M30" s="162" t="s">
        <v>109</v>
      </c>
      <c r="O30" s="150"/>
    </row>
    <row r="31" spans="1:104" ht="12.75">
      <c r="A31" s="151">
        <v>11</v>
      </c>
      <c r="B31" s="152" t="s">
        <v>110</v>
      </c>
      <c r="C31" s="153" t="s">
        <v>111</v>
      </c>
      <c r="D31" s="154" t="s">
        <v>54</v>
      </c>
      <c r="E31" s="155">
        <v>15.28</v>
      </c>
      <c r="F31" s="208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11</v>
      </c>
      <c r="AZ31" s="123">
        <v>2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57" ht="12.75">
      <c r="A32" s="163"/>
      <c r="B32" s="164" t="s">
        <v>68</v>
      </c>
      <c r="C32" s="165" t="str">
        <f>CONCATENATE(B25," ",C25)</f>
        <v>767 Konstrukce zámečnické</v>
      </c>
      <c r="D32" s="163"/>
      <c r="E32" s="166"/>
      <c r="F32" s="166"/>
      <c r="G32" s="167">
        <f>SUM(G25:G31)</f>
        <v>0</v>
      </c>
      <c r="O32" s="150">
        <v>4</v>
      </c>
      <c r="BA32" s="168">
        <f>SUM(BA25:BA31)</f>
        <v>0</v>
      </c>
      <c r="BB32" s="168">
        <f>SUM(BB25:BB31)</f>
        <v>0</v>
      </c>
      <c r="BC32" s="168">
        <f>SUM(BC25:BC31)</f>
        <v>0</v>
      </c>
      <c r="BD32" s="168">
        <f>SUM(BD25:BD31)</f>
        <v>0</v>
      </c>
      <c r="BE32" s="168">
        <f>SUM(BE25:BE31)</f>
        <v>0</v>
      </c>
    </row>
    <row r="33" spans="1:15" ht="12.75">
      <c r="A33" s="143" t="s">
        <v>65</v>
      </c>
      <c r="B33" s="144" t="s">
        <v>112</v>
      </c>
      <c r="C33" s="145" t="s">
        <v>113</v>
      </c>
      <c r="D33" s="146"/>
      <c r="E33" s="147"/>
      <c r="F33" s="147"/>
      <c r="G33" s="148"/>
      <c r="H33" s="149"/>
      <c r="I33" s="149"/>
      <c r="O33" s="150">
        <v>1</v>
      </c>
    </row>
    <row r="34" spans="1:104" ht="12.75">
      <c r="A34" s="151">
        <v>12</v>
      </c>
      <c r="B34" s="152" t="s">
        <v>114</v>
      </c>
      <c r="C34" s="153" t="s">
        <v>115</v>
      </c>
      <c r="D34" s="154" t="s">
        <v>103</v>
      </c>
      <c r="E34" s="155">
        <v>9.6</v>
      </c>
      <c r="F34" s="208"/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12</v>
      </c>
      <c r="AZ34" s="123">
        <v>2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7E-05</v>
      </c>
    </row>
    <row r="35" spans="1:57" ht="12.75">
      <c r="A35" s="163"/>
      <c r="B35" s="164" t="s">
        <v>68</v>
      </c>
      <c r="C35" s="165" t="str">
        <f>CONCATENATE(B33," ",C33)</f>
        <v>783 Dokončovací práce - nátěry</v>
      </c>
      <c r="D35" s="163"/>
      <c r="E35" s="166"/>
      <c r="F35" s="166"/>
      <c r="G35" s="167">
        <f>SUM(G33:G34)</f>
        <v>0</v>
      </c>
      <c r="O35" s="150">
        <v>4</v>
      </c>
      <c r="BA35" s="168">
        <f>SUM(BA33:BA34)</f>
        <v>0</v>
      </c>
      <c r="BB35" s="168">
        <f>SUM(BB33:BB34)</f>
        <v>0</v>
      </c>
      <c r="BC35" s="168">
        <f>SUM(BC33:BC34)</f>
        <v>0</v>
      </c>
      <c r="BD35" s="168">
        <f>SUM(BD33:BD34)</f>
        <v>0</v>
      </c>
      <c r="BE35" s="168">
        <f>SUM(BE33:BE34)</f>
        <v>0</v>
      </c>
    </row>
    <row r="36" spans="1:7" ht="12.75">
      <c r="A36" s="124"/>
      <c r="B36" s="124"/>
      <c r="C36" s="124"/>
      <c r="D36" s="124"/>
      <c r="E36" s="124"/>
      <c r="F36" s="124"/>
      <c r="G36" s="124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spans="1:7" ht="12.75">
      <c r="A59" s="169"/>
      <c r="B59" s="169"/>
      <c r="C59" s="169"/>
      <c r="D59" s="169"/>
      <c r="E59" s="169"/>
      <c r="F59" s="169"/>
      <c r="G59" s="169"/>
    </row>
    <row r="60" spans="1:7" ht="12.75">
      <c r="A60" s="169"/>
      <c r="B60" s="169"/>
      <c r="C60" s="169"/>
      <c r="D60" s="169"/>
      <c r="E60" s="169"/>
      <c r="F60" s="169"/>
      <c r="G60" s="169"/>
    </row>
    <row r="61" spans="1:7" ht="12.75">
      <c r="A61" s="169"/>
      <c r="B61" s="169"/>
      <c r="C61" s="169"/>
      <c r="D61" s="169"/>
      <c r="E61" s="169"/>
      <c r="F61" s="169"/>
      <c r="G61" s="169"/>
    </row>
    <row r="62" spans="1:7" ht="12.75">
      <c r="A62" s="169"/>
      <c r="B62" s="169"/>
      <c r="C62" s="169"/>
      <c r="D62" s="169"/>
      <c r="E62" s="169"/>
      <c r="F62" s="169"/>
      <c r="G62" s="169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spans="1:2" ht="12.75">
      <c r="A94" s="170"/>
      <c r="B94" s="170"/>
    </row>
    <row r="95" spans="1:7" ht="12.75">
      <c r="A95" s="169"/>
      <c r="B95" s="169"/>
      <c r="C95" s="172"/>
      <c r="D95" s="172"/>
      <c r="E95" s="173"/>
      <c r="F95" s="172"/>
      <c r="G95" s="174"/>
    </row>
    <row r="96" spans="1:7" ht="12.75">
      <c r="A96" s="175"/>
      <c r="B96" s="175"/>
      <c r="C96" s="169"/>
      <c r="D96" s="169"/>
      <c r="E96" s="176"/>
      <c r="F96" s="169"/>
      <c r="G96" s="169"/>
    </row>
    <row r="97" spans="1:7" ht="12.75">
      <c r="A97" s="169"/>
      <c r="B97" s="169"/>
      <c r="C97" s="169"/>
      <c r="D97" s="169"/>
      <c r="E97" s="176"/>
      <c r="F97" s="169"/>
      <c r="G97" s="169"/>
    </row>
    <row r="98" spans="1:7" ht="12.75">
      <c r="A98" s="169"/>
      <c r="B98" s="169"/>
      <c r="C98" s="169"/>
      <c r="D98" s="169"/>
      <c r="E98" s="176"/>
      <c r="F98" s="169"/>
      <c r="G98" s="169"/>
    </row>
    <row r="99" spans="1:7" ht="12.75">
      <c r="A99" s="169"/>
      <c r="B99" s="169"/>
      <c r="C99" s="169"/>
      <c r="D99" s="169"/>
      <c r="E99" s="176"/>
      <c r="F99" s="169"/>
      <c r="G99" s="169"/>
    </row>
    <row r="100" spans="1:7" ht="12.75">
      <c r="A100" s="169"/>
      <c r="B100" s="169"/>
      <c r="C100" s="169"/>
      <c r="D100" s="169"/>
      <c r="E100" s="176"/>
      <c r="F100" s="169"/>
      <c r="G100" s="169"/>
    </row>
    <row r="101" spans="1:7" ht="12.75">
      <c r="A101" s="169"/>
      <c r="B101" s="169"/>
      <c r="C101" s="169"/>
      <c r="D101" s="169"/>
      <c r="E101" s="176"/>
      <c r="F101" s="169"/>
      <c r="G101" s="169"/>
    </row>
    <row r="102" spans="1:7" ht="12.75">
      <c r="A102" s="169"/>
      <c r="B102" s="169"/>
      <c r="C102" s="169"/>
      <c r="D102" s="169"/>
      <c r="E102" s="176"/>
      <c r="F102" s="169"/>
      <c r="G102" s="169"/>
    </row>
    <row r="103" spans="1:7" ht="12.75">
      <c r="A103" s="169"/>
      <c r="B103" s="169"/>
      <c r="C103" s="169"/>
      <c r="D103" s="169"/>
      <c r="E103" s="176"/>
      <c r="F103" s="169"/>
      <c r="G103" s="169"/>
    </row>
    <row r="104" spans="1:7" ht="12.75">
      <c r="A104" s="169"/>
      <c r="B104" s="169"/>
      <c r="C104" s="169"/>
      <c r="D104" s="169"/>
      <c r="E104" s="176"/>
      <c r="F104" s="169"/>
      <c r="G104" s="169"/>
    </row>
    <row r="105" spans="1:7" ht="12.75">
      <c r="A105" s="169"/>
      <c r="B105" s="169"/>
      <c r="C105" s="169"/>
      <c r="D105" s="169"/>
      <c r="E105" s="176"/>
      <c r="F105" s="169"/>
      <c r="G105" s="169"/>
    </row>
    <row r="106" spans="1:7" ht="12.75">
      <c r="A106" s="169"/>
      <c r="B106" s="169"/>
      <c r="C106" s="169"/>
      <c r="D106" s="169"/>
      <c r="E106" s="176"/>
      <c r="F106" s="169"/>
      <c r="G106" s="169"/>
    </row>
    <row r="107" spans="1:7" ht="12.75">
      <c r="A107" s="169"/>
      <c r="B107" s="169"/>
      <c r="C107" s="169"/>
      <c r="D107" s="169"/>
      <c r="E107" s="176"/>
      <c r="F107" s="169"/>
      <c r="G107" s="169"/>
    </row>
    <row r="108" spans="1:7" ht="12.75">
      <c r="A108" s="169"/>
      <c r="B108" s="169"/>
      <c r="C108" s="169"/>
      <c r="D108" s="169"/>
      <c r="E108" s="176"/>
      <c r="F108" s="169"/>
      <c r="G108" s="169"/>
    </row>
  </sheetData>
  <sheetProtection/>
  <mergeCells count="11">
    <mergeCell ref="A1:G1"/>
    <mergeCell ref="A3:B3"/>
    <mergeCell ref="A4:B4"/>
    <mergeCell ref="E4:G4"/>
    <mergeCell ref="C9:D9"/>
    <mergeCell ref="C11:D11"/>
    <mergeCell ref="C27:D27"/>
    <mergeCell ref="C29:D29"/>
    <mergeCell ref="C30:D30"/>
    <mergeCell ref="C16:G16"/>
    <mergeCell ref="C19:D19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drozd</cp:lastModifiedBy>
  <cp:lastPrinted>2016-11-29T03:14:06Z</cp:lastPrinted>
  <dcterms:created xsi:type="dcterms:W3CDTF">2016-11-28T16:26:13Z</dcterms:created>
  <dcterms:modified xsi:type="dcterms:W3CDTF">2017-05-02T06:11:39Z</dcterms:modified>
  <cp:category/>
  <cp:version/>
  <cp:contentType/>
  <cp:contentStatus/>
</cp:coreProperties>
</file>