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TAB1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4" i="1"/>
  <c r="E23" i="1"/>
  <c r="E19" i="1"/>
  <c r="E18" i="1"/>
  <c r="E4" i="1"/>
  <c r="E3" i="1"/>
  <c r="F29" i="1" l="1"/>
  <c r="F24" i="1"/>
  <c r="F27" i="1" l="1"/>
  <c r="F26" i="1"/>
  <c r="F17" i="1"/>
  <c r="F16" i="1"/>
  <c r="F22" i="1"/>
  <c r="F21" i="1"/>
  <c r="F14" i="1"/>
  <c r="F13" i="1"/>
  <c r="F12" i="1"/>
  <c r="F11" i="1"/>
  <c r="F9" i="1"/>
  <c r="F8" i="1"/>
  <c r="F7" i="1"/>
  <c r="I30" i="1" l="1"/>
  <c r="I25" i="1"/>
  <c r="I20" i="1"/>
  <c r="I15" i="1"/>
  <c r="I10" i="1"/>
  <c r="I5" i="1"/>
  <c r="I31" i="1" l="1"/>
</calcChain>
</file>

<file path=xl/sharedStrings.xml><?xml version="1.0" encoding="utf-8"?>
<sst xmlns="http://schemas.openxmlformats.org/spreadsheetml/2006/main" count="95" uniqueCount="53">
  <si>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</si>
  <si>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</si>
  <si>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</si>
  <si>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</si>
  <si>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</si>
  <si>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</si>
  <si>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</si>
  <si>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</si>
  <si>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</si>
  <si>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</si>
  <si>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</si>
  <si>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</si>
  <si>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</si>
  <si>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</si>
  <si>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</si>
  <si>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</si>
  <si>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</si>
  <si>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</si>
  <si>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IX-III (31.3.2018)</t>
  </si>
  <si>
    <t>TAB-2017-002</t>
  </si>
  <si>
    <t>TAB-2017-003</t>
  </si>
  <si>
    <t>TAB-2018-002</t>
  </si>
  <si>
    <t>TAB-2018-003</t>
  </si>
  <si>
    <t>V-VII (30.6.2018)</t>
  </si>
  <si>
    <t>VIII-IX (31.8.2018)</t>
  </si>
  <si>
    <t>TAB-2019-002</t>
  </si>
  <si>
    <t>TAB-2019-003</t>
  </si>
  <si>
    <t>V-VII (30.6.2019)</t>
  </si>
  <si>
    <t>VIII-IX (31.8.2019)</t>
  </si>
  <si>
    <t>TAB-2020-002</t>
  </si>
  <si>
    <t>TAB-2020-003</t>
  </si>
  <si>
    <t>VI-VII (15.7.2020)</t>
  </si>
  <si>
    <t>VIII (31.8.2020)</t>
  </si>
  <si>
    <t>TAB-2021-002</t>
  </si>
  <si>
    <t>TAB-2021-003</t>
  </si>
  <si>
    <t>VI-VII (15.7.2021)</t>
  </si>
  <si>
    <t>VIII (31.8.2021)</t>
  </si>
  <si>
    <t>TAB-2022-002</t>
  </si>
  <si>
    <t>TAB-2022-003</t>
  </si>
  <si>
    <t>VI-VII (15.7.2022)</t>
  </si>
  <si>
    <t>VIII (31.8.2022)</t>
  </si>
  <si>
    <t>pokyny pro realizaci na dané ploše</t>
  </si>
  <si>
    <t xml:space="preserve">Likvidace invazních a expanzivních rostlin - výřez </t>
  </si>
  <si>
    <t xml:space="preserve">Sečení křovinořezem </t>
  </si>
  <si>
    <t>Likvidace invazních a expanzivních rostlin - aplikace herbicidu</t>
  </si>
  <si>
    <t>ožin buřeně celoplošně</t>
  </si>
  <si>
    <t>chemická ochrana proti buřeni šetrnou aplikací herbicidu na listovou plochu zmlazujících náletových dřevin, předpoklad výskytu na 50% plochy dotčené vyřezávkou</t>
  </si>
  <si>
    <t>chemická ochrana proti buřeni šetrnou aplikací herbicidu na listovou plochu zmlazujících náletových dřevin, předpoklad výskytu na 30% plochy dotčené vyřezávkou</t>
  </si>
  <si>
    <t>chemická ochrana proti buřeni šetrnou aplikací herbicidu na listovou plochu zmlazujících náletových dřevin, předpoklad výskytu na 15%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</si>
  <si>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</si>
  <si>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</si>
  <si>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</si>
  <si>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 na 80%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</si>
</sst>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5" borderId="8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70" zoomScaleNormal="70" workbookViewId="0">
      <selection activeCell="D4" sqref="D4"/>
    </sheetView>
  </sheetViews>
  <sheetFormatPr defaultRowHeight="14.4" x14ac:dyDescent="0.3"/>
  <cols>
    <col min="1" max="1" width="17.5546875" customWidth="1"/>
    <col min="2" max="2" width="22.88671875" customWidth="1"/>
    <col min="3" max="3" width="30" customWidth="1"/>
    <col min="4" max="5" width="9.88671875" customWidth="1"/>
    <col min="6" max="6" width="46.33203125" style="47" customWidth="1"/>
    <col min="7" max="8" width="34.554687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0" t="s">
        <v>1</v>
      </c>
      <c r="C2" s="20" t="s">
        <v>2</v>
      </c>
      <c r="D2" s="57" t="s">
        <v>3</v>
      </c>
      <c r="E2" s="58" t="s">
        <v>49</v>
      </c>
      <c r="F2" s="50" t="s">
        <v>41</v>
      </c>
      <c r="G2" s="20" t="s">
        <v>4</v>
      </c>
      <c r="H2" s="59" t="s">
        <v>50</v>
      </c>
      <c r="I2" s="59" t="s">
        <v>51</v>
      </c>
    </row>
    <row r="3" spans="1:9" ht="79.95" customHeight="1" thickBot="1" x14ac:dyDescent="0.35">
      <c r="A3" s="72" t="s">
        <v>5</v>
      </c>
      <c r="B3" s="73" t="s">
        <v>19</v>
      </c>
      <c r="C3" s="74" t="s">
        <v>42</v>
      </c>
      <c r="D3" s="73">
        <v>0.14180000000000001</v>
      </c>
      <c r="E3" s="73">
        <f>D3*0.8</f>
        <v>0.11344000000000001</v>
      </c>
      <c r="F3" s="75" t="s">
        <v>52</v>
      </c>
      <c r="G3" s="74" t="s">
        <v>18</v>
      </c>
      <c r="H3" s="74"/>
      <c r="I3" s="74"/>
    </row>
    <row r="4" spans="1:9" ht="77.400000000000006" customHeight="1" thickBot="1" x14ac:dyDescent="0.35">
      <c r="A4" s="76"/>
      <c r="B4" s="73" t="s">
        <v>20</v>
      </c>
      <c r="C4" s="74" t="s">
        <v>42</v>
      </c>
      <c r="D4" s="73">
        <v>0.36209999999999998</v>
      </c>
      <c r="E4" s="73">
        <f>D4*0.8</f>
        <v>0.28967999999999999</v>
      </c>
      <c r="F4" s="75" t="s">
        <v>52</v>
      </c>
      <c r="G4" s="74" t="s">
        <v>18</v>
      </c>
      <c r="H4" s="74"/>
      <c r="I4" s="74"/>
    </row>
    <row r="5" spans="1:9" ht="15" thickBot="1" x14ac:dyDescent="0.35">
      <c r="A5" s="77"/>
      <c r="B5" s="78"/>
      <c r="C5" s="79"/>
      <c r="D5" s="80"/>
      <c r="E5" s="80"/>
      <c r="F5" s="81"/>
      <c r="G5" s="79" t="s">
        <v>11</v>
      </c>
      <c r="H5" s="79"/>
      <c r="I5" s="82">
        <f>SUM(I3:I4)</f>
        <v>0</v>
      </c>
    </row>
    <row r="6" spans="1:9" ht="31.95" customHeight="1" thickBot="1" x14ac:dyDescent="0.35">
      <c r="A6" s="70" t="s">
        <v>6</v>
      </c>
      <c r="B6" s="18" t="s">
        <v>21</v>
      </c>
      <c r="C6" s="23" t="s">
        <v>43</v>
      </c>
      <c r="D6" s="24">
        <v>0.14180000000000001</v>
      </c>
      <c r="E6" s="24">
        <v>0.14180000000000001</v>
      </c>
      <c r="F6" s="52" t="s">
        <v>45</v>
      </c>
      <c r="G6" s="23" t="s">
        <v>23</v>
      </c>
      <c r="H6" s="23"/>
      <c r="I6" s="34"/>
    </row>
    <row r="7" spans="1:9" ht="37.200000000000003" customHeight="1" thickBot="1" x14ac:dyDescent="0.35">
      <c r="A7" s="71"/>
      <c r="B7" s="45" t="s">
        <v>22</v>
      </c>
      <c r="C7" s="23" t="s">
        <v>43</v>
      </c>
      <c r="D7" s="26">
        <v>0.36209999999999998</v>
      </c>
      <c r="E7" s="26">
        <v>0.36209999999999998</v>
      </c>
      <c r="F7" s="52" t="str">
        <f>$F$6</f>
        <v>ožin buřeně celoplošně</v>
      </c>
      <c r="G7" s="23" t="s">
        <v>23</v>
      </c>
      <c r="H7" s="23"/>
      <c r="I7" s="34"/>
    </row>
    <row r="8" spans="1:9" ht="33.6" customHeight="1" thickBot="1" x14ac:dyDescent="0.35">
      <c r="A8" s="71"/>
      <c r="B8" s="31" t="s">
        <v>21</v>
      </c>
      <c r="C8" s="23" t="s">
        <v>43</v>
      </c>
      <c r="D8" s="26">
        <v>0.14180000000000001</v>
      </c>
      <c r="E8" s="26">
        <v>0.14180000000000001</v>
      </c>
      <c r="F8" s="52" t="str">
        <f t="shared" ref="F8:F9" si="0">$F$6</f>
        <v>ožin buřeně celoplošně</v>
      </c>
      <c r="G8" s="23" t="s">
        <v>24</v>
      </c>
      <c r="H8" s="23"/>
      <c r="I8" s="34"/>
    </row>
    <row r="9" spans="1:9" ht="36" customHeight="1" thickBot="1" x14ac:dyDescent="0.35">
      <c r="A9" s="71"/>
      <c r="B9" s="18" t="s">
        <v>22</v>
      </c>
      <c r="C9" s="23" t="s">
        <v>43</v>
      </c>
      <c r="D9" s="26">
        <v>0.36209999999999998</v>
      </c>
      <c r="E9" s="26">
        <v>0.36209999999999998</v>
      </c>
      <c r="F9" s="52" t="str">
        <f t="shared" si="0"/>
        <v>ožin buřeně celoplošně</v>
      </c>
      <c r="G9" s="23" t="s">
        <v>24</v>
      </c>
      <c r="H9" s="23"/>
      <c r="I9" s="34"/>
    </row>
    <row r="10" spans="1:9" ht="15" thickBot="1" x14ac:dyDescent="0.35">
      <c r="A10" s="69"/>
      <c r="B10" s="4"/>
      <c r="C10" s="5"/>
      <c r="D10" s="6"/>
      <c r="E10" s="6"/>
      <c r="F10" s="53"/>
      <c r="G10" s="5" t="s">
        <v>12</v>
      </c>
      <c r="H10" s="5"/>
      <c r="I10" s="7">
        <f>SUM(I6:I9)</f>
        <v>0</v>
      </c>
    </row>
    <row r="11" spans="1:9" ht="33.6" customHeight="1" thickBot="1" x14ac:dyDescent="0.35">
      <c r="A11" s="66" t="s">
        <v>7</v>
      </c>
      <c r="B11" s="21" t="s">
        <v>25</v>
      </c>
      <c r="C11" s="60" t="s">
        <v>43</v>
      </c>
      <c r="D11" s="22">
        <v>0.14180000000000001</v>
      </c>
      <c r="E11" s="22">
        <v>0.14180000000000001</v>
      </c>
      <c r="F11" s="38" t="str">
        <f>$F$6</f>
        <v>ožin buřeně celoplošně</v>
      </c>
      <c r="G11" s="37" t="s">
        <v>27</v>
      </c>
      <c r="H11" s="38"/>
      <c r="I11" s="17"/>
    </row>
    <row r="12" spans="1:9" ht="36.6" customHeight="1" thickBot="1" x14ac:dyDescent="0.35">
      <c r="A12" s="67"/>
      <c r="B12" s="46" t="s">
        <v>26</v>
      </c>
      <c r="C12" s="60" t="s">
        <v>43</v>
      </c>
      <c r="D12" s="30">
        <v>0.36209999999999998</v>
      </c>
      <c r="E12" s="30">
        <v>0.36209999999999998</v>
      </c>
      <c r="F12" s="38" t="str">
        <f t="shared" ref="F12:F14" si="1">$F$6</f>
        <v>ožin buřeně celoplošně</v>
      </c>
      <c r="G12" s="37" t="s">
        <v>27</v>
      </c>
      <c r="H12" s="38"/>
      <c r="I12" s="2"/>
    </row>
    <row r="13" spans="1:9" ht="37.950000000000003" customHeight="1" thickBot="1" x14ac:dyDescent="0.35">
      <c r="A13" s="67"/>
      <c r="B13" s="36" t="s">
        <v>25</v>
      </c>
      <c r="C13" s="60" t="s">
        <v>43</v>
      </c>
      <c r="D13" s="30">
        <v>0.14180000000000001</v>
      </c>
      <c r="E13" s="30">
        <v>0.14180000000000001</v>
      </c>
      <c r="F13" s="38" t="str">
        <f t="shared" si="1"/>
        <v>ožin buřeně celoplošně</v>
      </c>
      <c r="G13" s="38" t="s">
        <v>28</v>
      </c>
      <c r="H13" s="35"/>
      <c r="I13" s="2"/>
    </row>
    <row r="14" spans="1:9" ht="37.950000000000003" customHeight="1" thickBot="1" x14ac:dyDescent="0.35">
      <c r="A14" s="67"/>
      <c r="B14" s="21" t="s">
        <v>26</v>
      </c>
      <c r="C14" s="60" t="s">
        <v>43</v>
      </c>
      <c r="D14" s="30">
        <v>0.36209999999999998</v>
      </c>
      <c r="E14" s="30">
        <v>0.36209999999999998</v>
      </c>
      <c r="F14" s="38" t="str">
        <f t="shared" si="1"/>
        <v>ožin buřeně celoplošně</v>
      </c>
      <c r="G14" s="35" t="s">
        <v>28</v>
      </c>
      <c r="H14" s="35"/>
      <c r="I14" s="2"/>
    </row>
    <row r="15" spans="1:9" s="12" customFormat="1" ht="15" thickBot="1" x14ac:dyDescent="0.35">
      <c r="A15" s="69"/>
      <c r="B15" s="8"/>
      <c r="C15" s="9"/>
      <c r="D15" s="10"/>
      <c r="E15" s="10"/>
      <c r="F15" s="51"/>
      <c r="G15" s="9" t="s">
        <v>13</v>
      </c>
      <c r="H15" s="9"/>
      <c r="I15" s="11">
        <f>SUM(I11:I14)</f>
        <v>0</v>
      </c>
    </row>
    <row r="16" spans="1:9" ht="28.2" customHeight="1" thickBot="1" x14ac:dyDescent="0.35">
      <c r="A16" s="70" t="s">
        <v>8</v>
      </c>
      <c r="B16" s="31" t="s">
        <v>29</v>
      </c>
      <c r="C16" s="23" t="s">
        <v>43</v>
      </c>
      <c r="D16" s="24">
        <v>0.14180000000000001</v>
      </c>
      <c r="E16" s="24">
        <v>0.14180000000000001</v>
      </c>
      <c r="F16" s="52" t="str">
        <f t="shared" ref="F16:F17" si="2">$F$6</f>
        <v>ožin buřeně celoplošně</v>
      </c>
      <c r="G16" s="32" t="s">
        <v>31</v>
      </c>
      <c r="H16" s="32"/>
      <c r="I16" s="19"/>
    </row>
    <row r="17" spans="1:9" ht="39.6" customHeight="1" thickBot="1" x14ac:dyDescent="0.35">
      <c r="A17" s="71"/>
      <c r="B17" s="18" t="s">
        <v>30</v>
      </c>
      <c r="C17" s="23" t="s">
        <v>43</v>
      </c>
      <c r="D17" s="26">
        <v>0.36209999999999998</v>
      </c>
      <c r="E17" s="26">
        <v>0.36209999999999998</v>
      </c>
      <c r="F17" s="52" t="str">
        <f t="shared" si="2"/>
        <v>ožin buřeně celoplošně</v>
      </c>
      <c r="G17" s="39" t="s">
        <v>31</v>
      </c>
      <c r="H17" s="39"/>
      <c r="I17" s="3"/>
    </row>
    <row r="18" spans="1:9" ht="67.2" customHeight="1" thickBot="1" x14ac:dyDescent="0.35">
      <c r="A18" s="71"/>
      <c r="B18" s="31" t="s">
        <v>29</v>
      </c>
      <c r="C18" s="25" t="s">
        <v>44</v>
      </c>
      <c r="D18" s="26">
        <v>0.14180000000000001</v>
      </c>
      <c r="E18" s="26">
        <f>D18*0.5</f>
        <v>7.0900000000000005E-2</v>
      </c>
      <c r="F18" s="52" t="s">
        <v>46</v>
      </c>
      <c r="G18" s="25" t="s">
        <v>32</v>
      </c>
      <c r="H18" s="25"/>
      <c r="I18" s="3"/>
    </row>
    <row r="19" spans="1:9" ht="67.2" customHeight="1" thickBot="1" x14ac:dyDescent="0.35">
      <c r="A19" s="71"/>
      <c r="B19" s="18" t="s">
        <v>30</v>
      </c>
      <c r="C19" s="25" t="s">
        <v>44</v>
      </c>
      <c r="D19" s="26">
        <v>0.36209999999999998</v>
      </c>
      <c r="E19" s="26">
        <f>D19*0.5</f>
        <v>0.18104999999999999</v>
      </c>
      <c r="F19" s="52" t="s">
        <v>46</v>
      </c>
      <c r="G19" s="25" t="s">
        <v>32</v>
      </c>
      <c r="H19" s="25"/>
      <c r="I19" s="3"/>
    </row>
    <row r="20" spans="1:9" s="12" customFormat="1" ht="15" thickBot="1" x14ac:dyDescent="0.35">
      <c r="A20" s="69"/>
      <c r="B20" s="13"/>
      <c r="C20" s="5"/>
      <c r="D20" s="6"/>
      <c r="E20" s="6"/>
      <c r="F20" s="53"/>
      <c r="G20" s="5" t="s">
        <v>14</v>
      </c>
      <c r="H20" s="5"/>
      <c r="I20" s="7">
        <f>SUM(I16:I19)</f>
        <v>0</v>
      </c>
    </row>
    <row r="21" spans="1:9" ht="33" customHeight="1" thickBot="1" x14ac:dyDescent="0.35">
      <c r="A21" s="66" t="s">
        <v>9</v>
      </c>
      <c r="B21" s="36" t="s">
        <v>33</v>
      </c>
      <c r="C21" s="60" t="s">
        <v>43</v>
      </c>
      <c r="D21" s="22">
        <v>0.14180000000000001</v>
      </c>
      <c r="E21" s="22">
        <v>0.14180000000000001</v>
      </c>
      <c r="F21" s="38" t="str">
        <f t="shared" ref="F21:F22" si="3">$F$6</f>
        <v>ožin buřeně celoplošně</v>
      </c>
      <c r="G21" s="40" t="s">
        <v>35</v>
      </c>
      <c r="H21" s="40"/>
      <c r="I21" s="17"/>
    </row>
    <row r="22" spans="1:9" ht="37.950000000000003" customHeight="1" thickBot="1" x14ac:dyDescent="0.35">
      <c r="A22" s="67"/>
      <c r="B22" s="21" t="s">
        <v>34</v>
      </c>
      <c r="C22" s="60" t="s">
        <v>43</v>
      </c>
      <c r="D22" s="30">
        <v>0.36209999999999998</v>
      </c>
      <c r="E22" s="30">
        <v>0.36209999999999998</v>
      </c>
      <c r="F22" s="38" t="str">
        <f t="shared" si="3"/>
        <v>ožin buřeně celoplošně</v>
      </c>
      <c r="G22" s="40" t="s">
        <v>35</v>
      </c>
      <c r="H22" s="41"/>
      <c r="I22" s="2"/>
    </row>
    <row r="23" spans="1:9" ht="66.599999999999994" customHeight="1" thickBot="1" x14ac:dyDescent="0.35">
      <c r="A23" s="67"/>
      <c r="B23" s="36" t="s">
        <v>33</v>
      </c>
      <c r="C23" s="61" t="s">
        <v>44</v>
      </c>
      <c r="D23" s="30">
        <v>0.14180000000000001</v>
      </c>
      <c r="E23" s="30">
        <f>D23*0.3</f>
        <v>4.2540000000000001E-2</v>
      </c>
      <c r="F23" s="38" t="s">
        <v>47</v>
      </c>
      <c r="G23" s="41" t="s">
        <v>36</v>
      </c>
      <c r="H23" s="54"/>
      <c r="I23" s="2"/>
    </row>
    <row r="24" spans="1:9" ht="68.400000000000006" customHeight="1" thickBot="1" x14ac:dyDescent="0.35">
      <c r="A24" s="67"/>
      <c r="B24" s="21" t="s">
        <v>34</v>
      </c>
      <c r="C24" s="61" t="s">
        <v>44</v>
      </c>
      <c r="D24" s="30">
        <v>0.36209999999999998</v>
      </c>
      <c r="E24" s="30">
        <f>D24*0.3</f>
        <v>0.10862999999999999</v>
      </c>
      <c r="F24" s="38" t="str">
        <f>F23</f>
        <v>chemická ochrana proti buřeni šetrnou aplikací herbicidu na listovou plochu zmlazujících náletových dřevin, předpoklad výskytu na 30% plochy dotčené vyřezávkou</v>
      </c>
      <c r="G24" s="41" t="s">
        <v>36</v>
      </c>
      <c r="H24" s="54"/>
      <c r="I24" s="2"/>
    </row>
    <row r="25" spans="1:9" s="12" customFormat="1" ht="15" thickBot="1" x14ac:dyDescent="0.35">
      <c r="A25" s="68"/>
      <c r="B25" s="8"/>
      <c r="C25" s="9"/>
      <c r="D25" s="10"/>
      <c r="E25" s="10"/>
      <c r="F25" s="51"/>
      <c r="G25" s="9" t="s">
        <v>15</v>
      </c>
      <c r="H25" s="9"/>
      <c r="I25" s="11">
        <f>SUM(I21:I24)</f>
        <v>0</v>
      </c>
    </row>
    <row r="26" spans="1:9" s="12" customFormat="1" ht="45.6" customHeight="1" thickBot="1" x14ac:dyDescent="0.35">
      <c r="A26" s="63" t="s">
        <v>16</v>
      </c>
      <c r="B26" s="42" t="s">
        <v>37</v>
      </c>
      <c r="C26" s="23" t="s">
        <v>43</v>
      </c>
      <c r="D26" s="24">
        <v>0.14180000000000001</v>
      </c>
      <c r="E26" s="24">
        <v>0.14180000000000001</v>
      </c>
      <c r="F26" s="52" t="str">
        <f t="shared" ref="F26:F27" si="4">$F$6</f>
        <v>ožin buřeně celoplošně</v>
      </c>
      <c r="G26" s="33" t="s">
        <v>39</v>
      </c>
      <c r="H26" s="39"/>
      <c r="I26" s="44"/>
    </row>
    <row r="27" spans="1:9" s="12" customFormat="1" ht="36" customHeight="1" thickBot="1" x14ac:dyDescent="0.35">
      <c r="A27" s="64"/>
      <c r="B27" s="18" t="s">
        <v>38</v>
      </c>
      <c r="C27" s="23" t="s">
        <v>43</v>
      </c>
      <c r="D27" s="26">
        <v>0.36209999999999998</v>
      </c>
      <c r="E27" s="26">
        <v>0.36209999999999998</v>
      </c>
      <c r="F27" s="52" t="str">
        <f t="shared" si="4"/>
        <v>ožin buřeně celoplošně</v>
      </c>
      <c r="G27" s="33" t="s">
        <v>39</v>
      </c>
      <c r="H27" s="55"/>
      <c r="I27" s="43"/>
    </row>
    <row r="28" spans="1:9" s="12" customFormat="1" ht="67.95" customHeight="1" thickBot="1" x14ac:dyDescent="0.35">
      <c r="A28" s="64"/>
      <c r="B28" s="42" t="s">
        <v>37</v>
      </c>
      <c r="C28" s="25" t="s">
        <v>44</v>
      </c>
      <c r="D28" s="26">
        <v>0.14180000000000001</v>
      </c>
      <c r="E28" s="26">
        <f>D28*0.15</f>
        <v>2.1270000000000001E-2</v>
      </c>
      <c r="F28" s="52" t="s">
        <v>48</v>
      </c>
      <c r="G28" s="39" t="s">
        <v>40</v>
      </c>
      <c r="H28" s="39"/>
      <c r="I28" s="43"/>
    </row>
    <row r="29" spans="1:9" s="12" customFormat="1" ht="75.599999999999994" customHeight="1" thickBot="1" x14ac:dyDescent="0.35">
      <c r="A29" s="64"/>
      <c r="B29" s="18" t="s">
        <v>38</v>
      </c>
      <c r="C29" s="25" t="s">
        <v>44</v>
      </c>
      <c r="D29" s="26">
        <v>0.36209999999999998</v>
      </c>
      <c r="E29" s="26">
        <f>D29*0.15</f>
        <v>5.4314999999999995E-2</v>
      </c>
      <c r="F29" s="52" t="str">
        <f>F28</f>
        <v>chemická ochrana proti buřeni šetrnou aplikací herbicidu na listovou plochu zmlazujících náletových dřevin, předpoklad výskytu na 15% plochy dotčené vyřezávkou</v>
      </c>
      <c r="G29" s="39" t="s">
        <v>40</v>
      </c>
      <c r="H29" s="39"/>
      <c r="I29" s="43"/>
    </row>
    <row r="30" spans="1:9" s="12" customFormat="1" ht="18" customHeight="1" thickBot="1" x14ac:dyDescent="0.35">
      <c r="A30" s="65"/>
      <c r="B30" s="29"/>
      <c r="C30" s="27"/>
      <c r="D30" s="28"/>
      <c r="E30" s="28"/>
      <c r="F30" s="48"/>
      <c r="G30" s="27" t="s">
        <v>17</v>
      </c>
      <c r="H30" s="27"/>
      <c r="I30" s="27">
        <f>SUM(I26:I29)</f>
        <v>0</v>
      </c>
    </row>
    <row r="31" spans="1:9" s="16" customFormat="1" ht="23.25" customHeight="1" thickBot="1" x14ac:dyDescent="0.35">
      <c r="A31" s="62"/>
      <c r="B31" s="62"/>
      <c r="C31" s="62"/>
      <c r="D31" s="62"/>
      <c r="E31" s="56"/>
      <c r="F31" s="49"/>
      <c r="G31" s="14" t="s">
        <v>10</v>
      </c>
      <c r="H31" s="14"/>
      <c r="I31" s="15">
        <f>SUM(I25,I20,I15,I10,I5,I30)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2017-04-13T09:12:20Z</dcterms:modified>
</cp:coreProperties>
</file>