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raunova\PD_Ch_Misecky_Jestrabi boudy\"/>
    </mc:Choice>
  </mc:AlternateContent>
  <bookViews>
    <workbookView xWindow="0" yWindow="48" windowWidth="15576" windowHeight="12516"/>
  </bookViews>
  <sheets>
    <sheet name="Rozpočet" sheetId="1" r:id="rId1"/>
  </sheets>
  <definedNames>
    <definedName name="_xlnm.Database">Rozpočet!$A$1:$Q$26</definedName>
  </definedNames>
  <calcPr calcId="152511"/>
</workbook>
</file>

<file path=xl/calcChain.xml><?xml version="1.0" encoding="utf-8"?>
<calcChain xmlns="http://schemas.openxmlformats.org/spreadsheetml/2006/main">
  <c r="P8" i="1" l="1"/>
  <c r="M8" i="1"/>
  <c r="M15" i="1"/>
  <c r="P15" i="1"/>
  <c r="P3" i="1"/>
  <c r="P4" i="1"/>
  <c r="P5" i="1"/>
  <c r="P6" i="1"/>
  <c r="P7" i="1"/>
  <c r="P9" i="1"/>
  <c r="P10" i="1"/>
  <c r="P11" i="1"/>
  <c r="P12" i="1"/>
  <c r="P13" i="1"/>
  <c r="P14" i="1"/>
  <c r="P16" i="1"/>
  <c r="P17" i="1"/>
  <c r="P18" i="1"/>
  <c r="P19" i="1"/>
  <c r="P20" i="1"/>
  <c r="P21" i="1"/>
  <c r="P22" i="1"/>
  <c r="P23" i="1"/>
  <c r="P24" i="1"/>
  <c r="P25" i="1"/>
  <c r="P26" i="1"/>
  <c r="P2" i="1"/>
  <c r="M3" i="1"/>
  <c r="M4" i="1"/>
  <c r="M5" i="1"/>
  <c r="M6" i="1"/>
  <c r="M7" i="1"/>
  <c r="M9" i="1"/>
  <c r="M10" i="1"/>
  <c r="M11" i="1"/>
  <c r="M12" i="1"/>
  <c r="M13" i="1"/>
  <c r="M14" i="1"/>
  <c r="M16" i="1"/>
  <c r="M17" i="1"/>
  <c r="M18" i="1"/>
  <c r="M19" i="1"/>
  <c r="M20" i="1"/>
  <c r="M21" i="1"/>
  <c r="M22" i="1"/>
  <c r="M23" i="1"/>
  <c r="M24" i="1"/>
  <c r="M25" i="1"/>
  <c r="M26" i="1"/>
  <c r="M2" i="1"/>
  <c r="M27" i="1" l="1"/>
  <c r="M28" i="1" s="1"/>
  <c r="M29" i="1" s="1"/>
  <c r="P27" i="1"/>
</calcChain>
</file>

<file path=xl/sharedStrings.xml><?xml version="1.0" encoding="utf-8"?>
<sst xmlns="http://schemas.openxmlformats.org/spreadsheetml/2006/main" count="286" uniqueCount="103">
  <si>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</si>
  <si>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</si>
  <si>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</si>
  <si>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</si>
  <si>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</si>
  <si>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</si>
  <si>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</si>
  <si>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</si>
  <si>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</si>
  <si>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</si>
  <si>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</si>
  <si>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</si>
  <si>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</si>
  <si>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</si>
  <si>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</si>
  <si>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</si>
  <si>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</si>
  <si>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0000204</t>
  </si>
  <si>
    <t>0001</t>
  </si>
  <si>
    <t>001</t>
  </si>
  <si>
    <t>12000</t>
  </si>
  <si>
    <t>A01</t>
  </si>
  <si>
    <t>P</t>
  </si>
  <si>
    <t>122301102</t>
  </si>
  <si>
    <t>ODKOP NEZAP HORNINY 4 -1000M3</t>
  </si>
  <si>
    <t>M3</t>
  </si>
  <si>
    <t>Kč</t>
  </si>
  <si>
    <t>10</t>
  </si>
  <si>
    <t>122301109</t>
  </si>
  <si>
    <t>PŘÍPL LEPIVOST ODKOP HORNINY 4</t>
  </si>
  <si>
    <t>13000</t>
  </si>
  <si>
    <t>132301101</t>
  </si>
  <si>
    <t>HLB RÝH 60CM TŘ. 4 100M3</t>
  </si>
  <si>
    <t>131301101</t>
  </si>
  <si>
    <t>HLOUBENÍ JAM NAZAP HOR 4 -100M3</t>
  </si>
  <si>
    <t>16000</t>
  </si>
  <si>
    <t>162701102</t>
  </si>
  <si>
    <t>VODOROVNÉ PŘEM.VÝKOPKU DO 7000M 1-4</t>
  </si>
  <si>
    <t>162701105</t>
  </si>
  <si>
    <t>VODOROVNÉ PŘEM.VÝKOPKU DO 10000M1-4</t>
  </si>
  <si>
    <t>166101101</t>
  </si>
  <si>
    <t>PŘEHOZENÍ VÝKOPKU TŘ. 4</t>
  </si>
  <si>
    <t>17000</t>
  </si>
  <si>
    <t>171201201</t>
  </si>
  <si>
    <t>ULOŽENI SYPANINY NA SKLÁDKU</t>
  </si>
  <si>
    <t>18000</t>
  </si>
  <si>
    <t>181101102</t>
  </si>
  <si>
    <t>ÚPRAVA PLÁNĚ ZÁŘEZ TŘ. 4 SE ZHUT</t>
  </si>
  <si>
    <t>M2</t>
  </si>
  <si>
    <t>013</t>
  </si>
  <si>
    <t>96000</t>
  </si>
  <si>
    <t>B01</t>
  </si>
  <si>
    <t>961044111</t>
  </si>
  <si>
    <t>BOUR ZÁKL B</t>
  </si>
  <si>
    <t>211</t>
  </si>
  <si>
    <t>45000</t>
  </si>
  <si>
    <t>458501111</t>
  </si>
  <si>
    <t>VÝPLŇ KLÍNY ZA OPĚROU KAM TĚŽENÉ</t>
  </si>
  <si>
    <t>A</t>
  </si>
  <si>
    <t>000000003</t>
  </si>
  <si>
    <t>TROUBA DN 400 PLASTOVá KORUGOVANá čERNá</t>
  </si>
  <si>
    <t>M</t>
  </si>
  <si>
    <t>221</t>
  </si>
  <si>
    <t>56000</t>
  </si>
  <si>
    <t>561121114</t>
  </si>
  <si>
    <t>PODKLAD MECH ZPEV ZEMINA MZ TL300MM</t>
  </si>
  <si>
    <t>91000</t>
  </si>
  <si>
    <t>919512111</t>
  </si>
  <si>
    <t>PROPUSTEK Z TRUB B D 40CM</t>
  </si>
  <si>
    <t>919443111</t>
  </si>
  <si>
    <t>VTOKOVÁ JÍMKA LOMKAM D 80CM</t>
  </si>
  <si>
    <t>KUS</t>
  </si>
  <si>
    <t>000000004</t>
  </si>
  <si>
    <t>čISTěNí SVODNIC A PříKOPU RUčNě</t>
  </si>
  <si>
    <t>HOD</t>
  </si>
  <si>
    <t>99000</t>
  </si>
  <si>
    <t>998222011</t>
  </si>
  <si>
    <t>PŘESUN HM POZ KOM KRYT KAM</t>
  </si>
  <si>
    <t>T</t>
  </si>
  <si>
    <t>998222092</t>
  </si>
  <si>
    <t>PŘÍPL 2KM KRYT KAM</t>
  </si>
  <si>
    <t>57000</t>
  </si>
  <si>
    <t>C01</t>
  </si>
  <si>
    <t>572701111</t>
  </si>
  <si>
    <t>VYSPR VÝTLUK KOM-PĚŠÍ KAM HR DRC</t>
  </si>
  <si>
    <t>312</t>
  </si>
  <si>
    <t>32000</t>
  </si>
  <si>
    <t>326212111</t>
  </si>
  <si>
    <t>ZDIVO NZÁKL LOMKÁM 3M3 1STR LÍCOV</t>
  </si>
  <si>
    <t>46000</t>
  </si>
  <si>
    <t>465511213</t>
  </si>
  <si>
    <t>DLAŽBA SPÁRY DRN 20M2 30CM</t>
  </si>
  <si>
    <t>000000001</t>
  </si>
  <si>
    <t>000000002</t>
  </si>
  <si>
    <t>DPH 21 %</t>
  </si>
  <si>
    <t xml:space="preserve">Rozpočet, příloha č.22 </t>
  </si>
  <si>
    <t>Chodník Horní Mísečky - Jestřábí boudy celkem bez DPH</t>
  </si>
  <si>
    <t>Chodník Horní Mísečky - Jestřábí boudy celkem včetně DPH</t>
  </si>
  <si>
    <t>DRŤ ŽULOVÁ (PERK)  DODÁNÍ</t>
  </si>
  <si>
    <t>PŘÍPLATEK ZA KAŽDÝCH 1000 M</t>
  </si>
  <si>
    <t>č.23</t>
  </si>
  <si>
    <t>ŠTĚTOVÁNÍ Z KAMENE LOMOVÉHO - ŽULA</t>
  </si>
  <si>
    <t>SVODNICE ŠTĚTOVANÁ Z KAMENE LOMOVÉHO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</si>
</sst>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 x14ac:knownFonts="1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F1" workbookViewId="0">
      <selection activeCell="L3" sqref="L3"/>
    </sheetView>
  </sheetViews>
  <sheetFormatPr defaultRowHeight="13.2" x14ac:dyDescent="0.25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2.44140625" style="1" customWidth="1"/>
    <col min="8" max="8" width="10.10937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10.5546875" style="4" customWidth="1"/>
    <col min="17" max="17" width="2.6640625" style="1" hidden="1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 x14ac:dyDescent="0.25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1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1698.93</v>
      </c>
      <c r="L2" s="5">
        <v>0</v>
      </c>
      <c r="M2" s="3">
        <f>K2*L2</f>
        <v>0</v>
      </c>
      <c r="N2" s="1" t="s">
        <v>26</v>
      </c>
      <c r="O2" s="4">
        <v>0</v>
      </c>
      <c r="P2" s="4">
        <f>K2*O2</f>
        <v>0</v>
      </c>
      <c r="Q2" s="1" t="s">
        <v>27</v>
      </c>
    </row>
    <row r="3" spans="1:17" x14ac:dyDescent="0.25">
      <c r="A3" s="1" t="s">
        <v>17</v>
      </c>
      <c r="B3" s="1" t="s">
        <v>18</v>
      </c>
      <c r="C3" s="1" t="s">
        <v>19</v>
      </c>
      <c r="D3" s="1" t="s">
        <v>20</v>
      </c>
      <c r="E3" s="1" t="s">
        <v>21</v>
      </c>
      <c r="F3" s="1">
        <v>2</v>
      </c>
      <c r="G3" s="1" t="s">
        <v>22</v>
      </c>
      <c r="H3" s="1" t="s">
        <v>28</v>
      </c>
      <c r="I3" s="1" t="s">
        <v>29</v>
      </c>
      <c r="J3" s="1" t="s">
        <v>25</v>
      </c>
      <c r="K3" s="2">
        <v>849.47</v>
      </c>
      <c r="L3" s="5">
        <v>0</v>
      </c>
      <c r="M3" s="3">
        <f t="shared" ref="M3:M26" si="0">K3*L3</f>
        <v>0</v>
      </c>
      <c r="N3" s="1" t="s">
        <v>26</v>
      </c>
      <c r="O3" s="4">
        <v>0</v>
      </c>
      <c r="P3" s="4">
        <f t="shared" ref="P3:P26" si="1">K3*O3</f>
        <v>0</v>
      </c>
      <c r="Q3" s="1" t="s">
        <v>27</v>
      </c>
    </row>
    <row r="4" spans="1:17" x14ac:dyDescent="0.25">
      <c r="A4" s="1" t="s">
        <v>17</v>
      </c>
      <c r="B4" s="1" t="s">
        <v>18</v>
      </c>
      <c r="C4" s="1" t="s">
        <v>19</v>
      </c>
      <c r="D4" s="1" t="s">
        <v>30</v>
      </c>
      <c r="E4" s="1" t="s">
        <v>21</v>
      </c>
      <c r="F4" s="1">
        <v>8</v>
      </c>
      <c r="G4" s="1" t="s">
        <v>22</v>
      </c>
      <c r="H4" s="1" t="s">
        <v>31</v>
      </c>
      <c r="I4" s="1" t="s">
        <v>32</v>
      </c>
      <c r="J4" s="1" t="s">
        <v>25</v>
      </c>
      <c r="K4" s="2">
        <v>2.7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f t="shared" si="1"/>
        <v>0</v>
      </c>
      <c r="Q4" s="1" t="s">
        <v>27</v>
      </c>
    </row>
    <row r="5" spans="1:17" x14ac:dyDescent="0.25">
      <c r="A5" s="1" t="s">
        <v>17</v>
      </c>
      <c r="B5" s="1" t="s">
        <v>18</v>
      </c>
      <c r="C5" s="1" t="s">
        <v>19</v>
      </c>
      <c r="D5" s="1" t="s">
        <v>30</v>
      </c>
      <c r="E5" s="1" t="s">
        <v>21</v>
      </c>
      <c r="F5" s="1">
        <v>9</v>
      </c>
      <c r="G5" s="1" t="s">
        <v>22</v>
      </c>
      <c r="H5" s="1" t="s">
        <v>33</v>
      </c>
      <c r="I5" s="1" t="s">
        <v>34</v>
      </c>
      <c r="J5" s="1" t="s">
        <v>25</v>
      </c>
      <c r="K5" s="2">
        <v>24.1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f t="shared" si="1"/>
        <v>0</v>
      </c>
      <c r="Q5" s="1" t="s">
        <v>27</v>
      </c>
    </row>
    <row r="6" spans="1:17" x14ac:dyDescent="0.25">
      <c r="A6" s="1" t="s">
        <v>17</v>
      </c>
      <c r="B6" s="1" t="s">
        <v>18</v>
      </c>
      <c r="C6" s="1" t="s">
        <v>19</v>
      </c>
      <c r="D6" s="1" t="s">
        <v>35</v>
      </c>
      <c r="E6" s="1" t="s">
        <v>21</v>
      </c>
      <c r="F6" s="1">
        <v>3</v>
      </c>
      <c r="G6" s="1" t="s">
        <v>22</v>
      </c>
      <c r="H6" s="1" t="s">
        <v>36</v>
      </c>
      <c r="I6" s="1" t="s">
        <v>37</v>
      </c>
      <c r="J6" s="1" t="s">
        <v>25</v>
      </c>
      <c r="K6" s="2">
        <v>308.25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f t="shared" si="1"/>
        <v>0</v>
      </c>
      <c r="Q6" s="1" t="s">
        <v>27</v>
      </c>
    </row>
    <row r="7" spans="1:17" x14ac:dyDescent="0.25">
      <c r="A7" s="1" t="s">
        <v>17</v>
      </c>
      <c r="B7" s="1" t="s">
        <v>18</v>
      </c>
      <c r="C7" s="1" t="s">
        <v>19</v>
      </c>
      <c r="D7" s="1" t="s">
        <v>35</v>
      </c>
      <c r="E7" s="1" t="s">
        <v>21</v>
      </c>
      <c r="F7" s="1">
        <v>4</v>
      </c>
      <c r="G7" s="1" t="s">
        <v>22</v>
      </c>
      <c r="H7" s="1" t="s">
        <v>38</v>
      </c>
      <c r="I7" s="1" t="s">
        <v>39</v>
      </c>
      <c r="J7" s="1" t="s">
        <v>25</v>
      </c>
      <c r="K7" s="2">
        <v>308.25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f t="shared" si="1"/>
        <v>0</v>
      </c>
      <c r="Q7" s="1" t="s">
        <v>27</v>
      </c>
    </row>
    <row r="8" spans="1:17" x14ac:dyDescent="0.25">
      <c r="F8" s="1">
        <v>25</v>
      </c>
      <c r="G8" s="1" t="s">
        <v>22</v>
      </c>
      <c r="H8" s="1">
        <v>162701109</v>
      </c>
      <c r="I8" s="1" t="s">
        <v>99</v>
      </c>
      <c r="J8" s="1" t="s">
        <v>25</v>
      </c>
      <c r="K8" s="2">
        <v>8140.5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f t="shared" si="1"/>
        <v>0</v>
      </c>
    </row>
    <row r="9" spans="1:17" x14ac:dyDescent="0.25">
      <c r="A9" s="1" t="s">
        <v>17</v>
      </c>
      <c r="B9" s="1" t="s">
        <v>18</v>
      </c>
      <c r="C9" s="1" t="s">
        <v>19</v>
      </c>
      <c r="D9" s="1" t="s">
        <v>35</v>
      </c>
      <c r="E9" s="1" t="s">
        <v>21</v>
      </c>
      <c r="F9" s="1">
        <v>7</v>
      </c>
      <c r="G9" s="1" t="s">
        <v>22</v>
      </c>
      <c r="H9" s="1" t="s">
        <v>40</v>
      </c>
      <c r="I9" s="1" t="s">
        <v>41</v>
      </c>
      <c r="J9" s="1" t="s">
        <v>25</v>
      </c>
      <c r="K9" s="2">
        <v>1417.4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f t="shared" si="1"/>
        <v>0</v>
      </c>
      <c r="Q9" s="1" t="s">
        <v>27</v>
      </c>
    </row>
    <row r="10" spans="1:17" x14ac:dyDescent="0.25">
      <c r="A10" s="1" t="s">
        <v>17</v>
      </c>
      <c r="B10" s="1" t="s">
        <v>18</v>
      </c>
      <c r="C10" s="1" t="s">
        <v>19</v>
      </c>
      <c r="D10" s="1" t="s">
        <v>42</v>
      </c>
      <c r="E10" s="1" t="s">
        <v>21</v>
      </c>
      <c r="F10" s="1">
        <v>5</v>
      </c>
      <c r="G10" s="1" t="s">
        <v>22</v>
      </c>
      <c r="H10" s="1" t="s">
        <v>43</v>
      </c>
      <c r="I10" s="1" t="s">
        <v>44</v>
      </c>
      <c r="J10" s="1" t="s">
        <v>25</v>
      </c>
      <c r="K10" s="2">
        <v>308.25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f t="shared" si="1"/>
        <v>0</v>
      </c>
      <c r="Q10" s="1" t="s">
        <v>27</v>
      </c>
    </row>
    <row r="11" spans="1:17" x14ac:dyDescent="0.25">
      <c r="A11" s="1" t="s">
        <v>17</v>
      </c>
      <c r="B11" s="1" t="s">
        <v>18</v>
      </c>
      <c r="C11" s="1" t="s">
        <v>19</v>
      </c>
      <c r="D11" s="1" t="s">
        <v>45</v>
      </c>
      <c r="E11" s="1" t="s">
        <v>21</v>
      </c>
      <c r="F11" s="1">
        <v>6</v>
      </c>
      <c r="G11" s="1" t="s">
        <v>22</v>
      </c>
      <c r="H11" s="1" t="s">
        <v>46</v>
      </c>
      <c r="I11" s="1" t="s">
        <v>47</v>
      </c>
      <c r="J11" s="1" t="s">
        <v>48</v>
      </c>
      <c r="K11" s="2">
        <v>4121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f t="shared" si="1"/>
        <v>0</v>
      </c>
      <c r="Q11" s="1" t="s">
        <v>27</v>
      </c>
    </row>
    <row r="12" spans="1:17" x14ac:dyDescent="0.25">
      <c r="A12" s="1" t="s">
        <v>17</v>
      </c>
      <c r="B12" s="1" t="s">
        <v>18</v>
      </c>
      <c r="C12" s="1" t="s">
        <v>49</v>
      </c>
      <c r="D12" s="1" t="s">
        <v>50</v>
      </c>
      <c r="E12" s="1" t="s">
        <v>51</v>
      </c>
      <c r="F12" s="1">
        <v>10</v>
      </c>
      <c r="G12" s="1" t="s">
        <v>22</v>
      </c>
      <c r="H12" s="1" t="s">
        <v>52</v>
      </c>
      <c r="I12" s="1" t="s">
        <v>53</v>
      </c>
      <c r="J12" s="1" t="s">
        <v>25</v>
      </c>
      <c r="K12" s="2">
        <v>0.81</v>
      </c>
      <c r="L12" s="5">
        <v>0</v>
      </c>
      <c r="M12" s="3">
        <f t="shared" si="0"/>
        <v>0</v>
      </c>
      <c r="N12" s="1" t="s">
        <v>26</v>
      </c>
      <c r="O12" s="4">
        <v>0</v>
      </c>
      <c r="P12" s="4">
        <f t="shared" si="1"/>
        <v>0</v>
      </c>
      <c r="Q12" s="1" t="s">
        <v>27</v>
      </c>
    </row>
    <row r="13" spans="1:17" x14ac:dyDescent="0.25">
      <c r="A13" s="1" t="s">
        <v>17</v>
      </c>
      <c r="B13" s="1" t="s">
        <v>18</v>
      </c>
      <c r="C13" s="1" t="s">
        <v>54</v>
      </c>
      <c r="D13" s="1" t="s">
        <v>55</v>
      </c>
      <c r="E13" s="1" t="s">
        <v>21</v>
      </c>
      <c r="F13" s="1">
        <v>11</v>
      </c>
      <c r="G13" s="1" t="s">
        <v>22</v>
      </c>
      <c r="H13" s="1" t="s">
        <v>56</v>
      </c>
      <c r="I13" s="1" t="s">
        <v>57</v>
      </c>
      <c r="J13" s="1" t="s">
        <v>25</v>
      </c>
      <c r="K13" s="2">
        <v>10.3</v>
      </c>
      <c r="L13" s="5">
        <v>0</v>
      </c>
      <c r="M13" s="3">
        <f t="shared" si="0"/>
        <v>0</v>
      </c>
      <c r="N13" s="1" t="s">
        <v>26</v>
      </c>
      <c r="O13" s="4">
        <v>2.09</v>
      </c>
      <c r="P13" s="4">
        <f t="shared" si="1"/>
        <v>21.527000000000001</v>
      </c>
      <c r="Q13" s="1" t="s">
        <v>27</v>
      </c>
    </row>
    <row r="14" spans="1:17" x14ac:dyDescent="0.25">
      <c r="A14" s="1" t="s">
        <v>17</v>
      </c>
      <c r="B14" s="1" t="s">
        <v>18</v>
      </c>
      <c r="C14" s="1" t="s">
        <v>54</v>
      </c>
      <c r="D14" s="1" t="s">
        <v>55</v>
      </c>
      <c r="E14" s="1" t="s">
        <v>21</v>
      </c>
      <c r="F14" s="1">
        <v>12</v>
      </c>
      <c r="G14" s="1" t="s">
        <v>58</v>
      </c>
      <c r="H14" s="1" t="s">
        <v>59</v>
      </c>
      <c r="I14" s="1" t="s">
        <v>60</v>
      </c>
      <c r="J14" s="1" t="s">
        <v>61</v>
      </c>
      <c r="K14" s="2">
        <v>12</v>
      </c>
      <c r="L14" s="5">
        <v>0</v>
      </c>
      <c r="M14" s="3">
        <f t="shared" si="0"/>
        <v>0</v>
      </c>
      <c r="N14" s="1" t="s">
        <v>26</v>
      </c>
      <c r="O14" s="4">
        <v>0</v>
      </c>
      <c r="P14" s="4">
        <f t="shared" si="1"/>
        <v>0</v>
      </c>
      <c r="Q14" s="1" t="s">
        <v>27</v>
      </c>
    </row>
    <row r="15" spans="1:17" x14ac:dyDescent="0.25">
      <c r="F15" s="1">
        <v>24</v>
      </c>
      <c r="G15" s="1" t="s">
        <v>61</v>
      </c>
      <c r="H15" s="1">
        <v>1</v>
      </c>
      <c r="I15" s="1" t="s">
        <v>98</v>
      </c>
      <c r="J15" s="1" t="s">
        <v>78</v>
      </c>
      <c r="K15" s="2">
        <v>309.33999999999997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f t="shared" si="1"/>
        <v>0</v>
      </c>
    </row>
    <row r="16" spans="1:17" x14ac:dyDescent="0.25">
      <c r="A16" s="1" t="s">
        <v>17</v>
      </c>
      <c r="B16" s="1" t="s">
        <v>18</v>
      </c>
      <c r="C16" s="1" t="s">
        <v>62</v>
      </c>
      <c r="D16" s="1" t="s">
        <v>63</v>
      </c>
      <c r="E16" s="1" t="s">
        <v>21</v>
      </c>
      <c r="F16" s="1">
        <v>17</v>
      </c>
      <c r="G16" s="1" t="s">
        <v>22</v>
      </c>
      <c r="H16" s="1" t="s">
        <v>64</v>
      </c>
      <c r="I16" s="1" t="s">
        <v>65</v>
      </c>
      <c r="J16" s="1" t="s">
        <v>48</v>
      </c>
      <c r="K16" s="2">
        <v>4210.24</v>
      </c>
      <c r="L16" s="5">
        <v>0</v>
      </c>
      <c r="M16" s="3">
        <f t="shared" si="0"/>
        <v>0</v>
      </c>
      <c r="N16" s="1" t="s">
        <v>26</v>
      </c>
      <c r="O16" s="4">
        <v>0</v>
      </c>
      <c r="P16" s="4">
        <f t="shared" si="1"/>
        <v>0</v>
      </c>
      <c r="Q16" s="1" t="s">
        <v>27</v>
      </c>
    </row>
    <row r="17" spans="1:17" x14ac:dyDescent="0.25">
      <c r="A17" s="1" t="s">
        <v>17</v>
      </c>
      <c r="B17" s="1" t="s">
        <v>18</v>
      </c>
      <c r="C17" s="1" t="s">
        <v>62</v>
      </c>
      <c r="D17" s="1" t="s">
        <v>66</v>
      </c>
      <c r="E17" s="1" t="s">
        <v>21</v>
      </c>
      <c r="F17" s="1">
        <v>13</v>
      </c>
      <c r="G17" s="1" t="s">
        <v>22</v>
      </c>
      <c r="H17" s="1" t="s">
        <v>67</v>
      </c>
      <c r="I17" s="1" t="s">
        <v>68</v>
      </c>
      <c r="J17" s="1" t="s">
        <v>61</v>
      </c>
      <c r="K17" s="2">
        <v>12</v>
      </c>
      <c r="L17" s="5">
        <v>0</v>
      </c>
      <c r="M17" s="3">
        <f t="shared" si="0"/>
        <v>0</v>
      </c>
      <c r="N17" s="1" t="s">
        <v>26</v>
      </c>
      <c r="O17" s="4">
        <v>0.61348000000000003</v>
      </c>
      <c r="P17" s="4">
        <f t="shared" si="1"/>
        <v>7.3617600000000003</v>
      </c>
      <c r="Q17" s="1" t="s">
        <v>27</v>
      </c>
    </row>
    <row r="18" spans="1:17" x14ac:dyDescent="0.25">
      <c r="A18" s="1" t="s">
        <v>17</v>
      </c>
      <c r="B18" s="1" t="s">
        <v>18</v>
      </c>
      <c r="C18" s="1" t="s">
        <v>62</v>
      </c>
      <c r="D18" s="1" t="s">
        <v>66</v>
      </c>
      <c r="E18" s="1" t="s">
        <v>21</v>
      </c>
      <c r="F18" s="1">
        <v>14</v>
      </c>
      <c r="G18" s="1" t="s">
        <v>22</v>
      </c>
      <c r="H18" s="1" t="s">
        <v>69</v>
      </c>
      <c r="I18" s="1" t="s">
        <v>70</v>
      </c>
      <c r="J18" s="1" t="s">
        <v>71</v>
      </c>
      <c r="K18" s="2">
        <v>6</v>
      </c>
      <c r="L18" s="5">
        <v>0</v>
      </c>
      <c r="M18" s="3">
        <f t="shared" si="0"/>
        <v>0</v>
      </c>
      <c r="N18" s="1" t="s">
        <v>26</v>
      </c>
      <c r="O18" s="4">
        <v>16.04683</v>
      </c>
      <c r="P18" s="4">
        <f t="shared" si="1"/>
        <v>96.28098</v>
      </c>
      <c r="Q18" s="1" t="s">
        <v>27</v>
      </c>
    </row>
    <row r="19" spans="1:17" x14ac:dyDescent="0.25">
      <c r="A19" s="1" t="s">
        <v>17</v>
      </c>
      <c r="B19" s="1" t="s">
        <v>18</v>
      </c>
      <c r="C19" s="1" t="s">
        <v>62</v>
      </c>
      <c r="D19" s="1" t="s">
        <v>66</v>
      </c>
      <c r="E19" s="1" t="s">
        <v>21</v>
      </c>
      <c r="F19" s="1">
        <v>15</v>
      </c>
      <c r="G19" s="1" t="s">
        <v>58</v>
      </c>
      <c r="H19" s="1" t="s">
        <v>72</v>
      </c>
      <c r="I19" s="1" t="s">
        <v>73</v>
      </c>
      <c r="J19" s="1" t="s">
        <v>74</v>
      </c>
      <c r="K19" s="2">
        <v>16</v>
      </c>
      <c r="L19" s="5">
        <v>0</v>
      </c>
      <c r="M19" s="3">
        <f t="shared" si="0"/>
        <v>0</v>
      </c>
      <c r="N19" s="1" t="s">
        <v>26</v>
      </c>
      <c r="O19" s="4">
        <v>0</v>
      </c>
      <c r="P19" s="4">
        <f t="shared" si="1"/>
        <v>0</v>
      </c>
      <c r="Q19" s="1" t="s">
        <v>27</v>
      </c>
    </row>
    <row r="20" spans="1:17" x14ac:dyDescent="0.25">
      <c r="A20" s="1" t="s">
        <v>17</v>
      </c>
      <c r="B20" s="1" t="s">
        <v>18</v>
      </c>
      <c r="C20" s="1" t="s">
        <v>62</v>
      </c>
      <c r="D20" s="1" t="s">
        <v>75</v>
      </c>
      <c r="E20" s="1" t="s">
        <v>21</v>
      </c>
      <c r="F20" s="1">
        <v>18</v>
      </c>
      <c r="G20" s="1" t="s">
        <v>22</v>
      </c>
      <c r="H20" s="1" t="s">
        <v>76</v>
      </c>
      <c r="I20" s="1" t="s">
        <v>77</v>
      </c>
      <c r="J20" s="1" t="s">
        <v>78</v>
      </c>
      <c r="K20" s="2">
        <v>1141.345</v>
      </c>
      <c r="L20" s="5">
        <v>0</v>
      </c>
      <c r="M20" s="3">
        <f t="shared" si="0"/>
        <v>0</v>
      </c>
      <c r="N20" s="1" t="s">
        <v>26</v>
      </c>
      <c r="O20" s="4">
        <v>0</v>
      </c>
      <c r="P20" s="4">
        <f t="shared" si="1"/>
        <v>0</v>
      </c>
      <c r="Q20" s="1" t="s">
        <v>27</v>
      </c>
    </row>
    <row r="21" spans="1:17" x14ac:dyDescent="0.25">
      <c r="A21" s="1" t="s">
        <v>17</v>
      </c>
      <c r="B21" s="1" t="s">
        <v>18</v>
      </c>
      <c r="C21" s="1" t="s">
        <v>62</v>
      </c>
      <c r="D21" s="1" t="s">
        <v>75</v>
      </c>
      <c r="E21" s="1" t="s">
        <v>21</v>
      </c>
      <c r="F21" s="1">
        <v>19</v>
      </c>
      <c r="G21" s="1" t="s">
        <v>22</v>
      </c>
      <c r="H21" s="1" t="s">
        <v>79</v>
      </c>
      <c r="I21" s="1" t="s">
        <v>80</v>
      </c>
      <c r="J21" s="1" t="s">
        <v>78</v>
      </c>
      <c r="K21" s="2">
        <v>1141.345</v>
      </c>
      <c r="L21" s="5">
        <v>0</v>
      </c>
      <c r="M21" s="3">
        <f t="shared" si="0"/>
        <v>0</v>
      </c>
      <c r="N21" s="1" t="s">
        <v>26</v>
      </c>
      <c r="O21" s="4">
        <v>0</v>
      </c>
      <c r="P21" s="4">
        <f t="shared" si="1"/>
        <v>0</v>
      </c>
      <c r="Q21" s="1" t="s">
        <v>27</v>
      </c>
    </row>
    <row r="22" spans="1:17" x14ac:dyDescent="0.25">
      <c r="A22" s="1" t="s">
        <v>17</v>
      </c>
      <c r="B22" s="1" t="s">
        <v>18</v>
      </c>
      <c r="C22" s="1" t="s">
        <v>62</v>
      </c>
      <c r="D22" s="1" t="s">
        <v>81</v>
      </c>
      <c r="E22" s="1" t="s">
        <v>82</v>
      </c>
      <c r="F22" s="1">
        <v>16</v>
      </c>
      <c r="G22" s="1" t="s">
        <v>22</v>
      </c>
      <c r="H22" s="1" t="s">
        <v>83</v>
      </c>
      <c r="I22" s="1" t="s">
        <v>84</v>
      </c>
      <c r="J22" s="1" t="s">
        <v>25</v>
      </c>
      <c r="K22" s="2">
        <v>5.37</v>
      </c>
      <c r="L22" s="5">
        <v>0</v>
      </c>
      <c r="M22" s="3">
        <f t="shared" si="0"/>
        <v>0</v>
      </c>
      <c r="N22" s="1" t="s">
        <v>26</v>
      </c>
      <c r="O22" s="4">
        <v>1.4804999999999999</v>
      </c>
      <c r="P22" s="4">
        <f t="shared" si="1"/>
        <v>7.950285</v>
      </c>
      <c r="Q22" s="1" t="s">
        <v>27</v>
      </c>
    </row>
    <row r="23" spans="1:17" x14ac:dyDescent="0.25">
      <c r="A23" s="1" t="s">
        <v>17</v>
      </c>
      <c r="B23" s="1" t="s">
        <v>18</v>
      </c>
      <c r="C23" s="1" t="s">
        <v>85</v>
      </c>
      <c r="D23" s="1" t="s">
        <v>86</v>
      </c>
      <c r="E23" s="1" t="s">
        <v>21</v>
      </c>
      <c r="F23" s="1">
        <v>23</v>
      </c>
      <c r="G23" s="1" t="s">
        <v>22</v>
      </c>
      <c r="H23" s="1" t="s">
        <v>87</v>
      </c>
      <c r="I23" s="1" t="s">
        <v>88</v>
      </c>
      <c r="J23" s="1" t="s">
        <v>25</v>
      </c>
      <c r="K23" s="2">
        <v>7.78</v>
      </c>
      <c r="L23" s="5">
        <v>0</v>
      </c>
      <c r="M23" s="3">
        <f t="shared" si="0"/>
        <v>0</v>
      </c>
      <c r="N23" s="1" t="s">
        <v>26</v>
      </c>
      <c r="O23" s="4">
        <v>2.3881000000000001</v>
      </c>
      <c r="P23" s="4">
        <f t="shared" si="1"/>
        <v>18.579418</v>
      </c>
      <c r="Q23" s="1" t="s">
        <v>27</v>
      </c>
    </row>
    <row r="24" spans="1:17" x14ac:dyDescent="0.25">
      <c r="A24" s="1" t="s">
        <v>17</v>
      </c>
      <c r="B24" s="1" t="s">
        <v>18</v>
      </c>
      <c r="C24" s="1" t="s">
        <v>85</v>
      </c>
      <c r="D24" s="1" t="s">
        <v>89</v>
      </c>
      <c r="E24" s="1" t="s">
        <v>21</v>
      </c>
      <c r="F24" s="1">
        <v>20</v>
      </c>
      <c r="G24" s="1" t="s">
        <v>22</v>
      </c>
      <c r="H24" s="1" t="s">
        <v>90</v>
      </c>
      <c r="I24" s="1" t="s">
        <v>91</v>
      </c>
      <c r="J24" s="1" t="s">
        <v>48</v>
      </c>
      <c r="K24" s="2">
        <v>1333.83</v>
      </c>
      <c r="L24" s="5">
        <v>0</v>
      </c>
      <c r="M24" s="3">
        <f t="shared" si="0"/>
        <v>0</v>
      </c>
      <c r="N24" s="1" t="s">
        <v>26</v>
      </c>
      <c r="O24" s="4">
        <v>0.57599999999999996</v>
      </c>
      <c r="P24" s="4">
        <f t="shared" si="1"/>
        <v>768.28607999999986</v>
      </c>
      <c r="Q24" s="1" t="s">
        <v>27</v>
      </c>
    </row>
    <row r="25" spans="1:17" x14ac:dyDescent="0.25">
      <c r="A25" s="1" t="s">
        <v>17</v>
      </c>
      <c r="B25" s="1" t="s">
        <v>18</v>
      </c>
      <c r="C25" s="1" t="s">
        <v>85</v>
      </c>
      <c r="D25" s="1" t="s">
        <v>89</v>
      </c>
      <c r="E25" s="1" t="s">
        <v>21</v>
      </c>
      <c r="F25" s="1">
        <v>21</v>
      </c>
      <c r="G25" s="1" t="s">
        <v>58</v>
      </c>
      <c r="H25" s="1" t="s">
        <v>92</v>
      </c>
      <c r="I25" s="1" t="s">
        <v>101</v>
      </c>
      <c r="J25" s="1" t="s">
        <v>48</v>
      </c>
      <c r="K25" s="2">
        <v>528.41999999999996</v>
      </c>
      <c r="L25" s="5">
        <v>0</v>
      </c>
      <c r="M25" s="3">
        <f t="shared" si="0"/>
        <v>0</v>
      </c>
      <c r="N25" s="1" t="s">
        <v>26</v>
      </c>
      <c r="O25" s="4">
        <v>0.4</v>
      </c>
      <c r="P25" s="4">
        <f t="shared" si="1"/>
        <v>211.36799999999999</v>
      </c>
      <c r="Q25" s="1" t="s">
        <v>27</v>
      </c>
    </row>
    <row r="26" spans="1:17" x14ac:dyDescent="0.25">
      <c r="A26" s="1" t="s">
        <v>17</v>
      </c>
      <c r="B26" s="1" t="s">
        <v>18</v>
      </c>
      <c r="C26" s="1" t="s">
        <v>85</v>
      </c>
      <c r="D26" s="1" t="s">
        <v>89</v>
      </c>
      <c r="E26" s="1" t="s">
        <v>21</v>
      </c>
      <c r="F26" s="1">
        <v>22</v>
      </c>
      <c r="G26" s="1" t="s">
        <v>58</v>
      </c>
      <c r="H26" s="1" t="s">
        <v>93</v>
      </c>
      <c r="I26" s="1" t="s">
        <v>102</v>
      </c>
      <c r="J26" s="1" t="s">
        <v>25</v>
      </c>
      <c r="K26" s="2">
        <v>24.98</v>
      </c>
      <c r="L26" s="5">
        <v>0</v>
      </c>
      <c r="M26" s="3">
        <f t="shared" si="0"/>
        <v>0</v>
      </c>
      <c r="N26" s="1" t="s">
        <v>26</v>
      </c>
      <c r="O26" s="4">
        <v>0.4</v>
      </c>
      <c r="P26" s="4">
        <f t="shared" si="1"/>
        <v>9.9920000000000009</v>
      </c>
      <c r="Q26" s="1" t="s">
        <v>27</v>
      </c>
    </row>
    <row r="27" spans="1:17" x14ac:dyDescent="0.25">
      <c r="I27" s="1" t="s">
        <v>96</v>
      </c>
      <c r="M27" s="3">
        <f>SUM(M2:M26)</f>
        <v>0</v>
      </c>
      <c r="N27" s="1" t="s">
        <v>26</v>
      </c>
      <c r="P27" s="4">
        <f>SUM(P2:P26)</f>
        <v>1141.3455229999997</v>
      </c>
    </row>
    <row r="28" spans="1:17" x14ac:dyDescent="0.25">
      <c r="I28" s="1" t="s">
        <v>94</v>
      </c>
      <c r="M28" s="3">
        <f>M27*0.21</f>
        <v>0</v>
      </c>
      <c r="N28" s="1" t="s">
        <v>26</v>
      </c>
    </row>
    <row r="29" spans="1:17" x14ac:dyDescent="0.25">
      <c r="I29" s="1" t="s">
        <v>97</v>
      </c>
      <c r="M29" s="3">
        <f>M27+M28</f>
        <v>0</v>
      </c>
      <c r="N29" s="1" t="s">
        <v>26</v>
      </c>
    </row>
    <row r="35" spans="13:15" x14ac:dyDescent="0.25">
      <c r="M35" s="3" t="s">
        <v>95</v>
      </c>
      <c r="O35" s="4" t="s">
        <v>100</v>
      </c>
    </row>
  </sheetData>
  <sheetProtection password="CEDA" sheet="1" objects="1" scenarios="1"/>
  <pageMargins left="0.78740157499999996" right="0.78740157499999996" top="0.984251969" bottom="0.984251969" header="0.4921259845" footer="0.49212598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rbraunova</cp:lastModifiedBy>
  <cp:lastPrinted>2016-01-13T16:13:33Z</cp:lastPrinted>
  <dcterms:created xsi:type="dcterms:W3CDTF">2014-09-19T07:01:16Z</dcterms:created>
  <dcterms:modified xsi:type="dcterms:W3CDTF">2017-04-19T07:35:29Z</dcterms:modified>
</cp:coreProperties>
</file>