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5635" windowHeight="12540" activeTab="0"/>
  </bookViews>
  <sheets>
    <sheet name="seznam objektů a nabídkové ceny" sheetId="1" r:id="rId1"/>
  </sheets>
  <definedNames>
    <definedName name="_xlnm.Print_Titles" localSheetId="0">'seznam objektů a nabídkové ceny'!$2:$3</definedName>
    <definedName name="_xlnm.Print_Area" localSheetId="0">'seznam objektů a nabídkové ceny'!$A$1:$J$28</definedName>
  </definedNames>
  <calcPr fullCalcOnLoad="1"/>
</workbook>
</file>

<file path=xl/sharedStrings.xml><?xml version="1.0" encoding="utf-8"?>
<sst xmlns="http://schemas.openxmlformats.org/spreadsheetml/2006/main" count="72" uniqueCount="49">
  <si>
    <t>Pobočka</t>
  </si>
  <si>
    <t>Poř. č.</t>
  </si>
  <si>
    <t>Profil - lokalizace</t>
  </si>
  <si>
    <t>Katastrální území</t>
  </si>
  <si>
    <t>Nabídka</t>
  </si>
  <si>
    <t>CENA  BEZ DPH</t>
  </si>
  <si>
    <t>DPH 21%</t>
  </si>
  <si>
    <t xml:space="preserve">CENA S DPH </t>
  </si>
  <si>
    <t>Hradec</t>
  </si>
  <si>
    <t>PZV - pramen</t>
  </si>
  <si>
    <t>Lanšperk</t>
  </si>
  <si>
    <t>Králové</t>
  </si>
  <si>
    <t>Litošice</t>
  </si>
  <si>
    <t>část 3</t>
  </si>
  <si>
    <t>Vidice</t>
  </si>
  <si>
    <t>Vidice u Kutné Hory</t>
  </si>
  <si>
    <t>Myslivna - Velká Úpa</t>
  </si>
  <si>
    <t>Velká Úpa</t>
  </si>
  <si>
    <t>Brno</t>
  </si>
  <si>
    <t>část 4</t>
  </si>
  <si>
    <t>Březůvky</t>
  </si>
  <si>
    <t>Číchov</t>
  </si>
  <si>
    <t>Brtnický Číchov</t>
  </si>
  <si>
    <t>Matějovec</t>
  </si>
  <si>
    <t>Mrákotín (Praskolesy)</t>
  </si>
  <si>
    <t>Mrákotín u Telče</t>
  </si>
  <si>
    <t>PV - vodoměrná stanice</t>
  </si>
  <si>
    <t>Dalečín</t>
  </si>
  <si>
    <t>Rožná</t>
  </si>
  <si>
    <t>Kyjov</t>
  </si>
  <si>
    <t>Ostrava</t>
  </si>
  <si>
    <t>Ostružná - U Přerovské chaty</t>
  </si>
  <si>
    <t>část 5</t>
  </si>
  <si>
    <t>Pazderna</t>
  </si>
  <si>
    <t>Sedlnice</t>
  </si>
  <si>
    <t>Výprachtice - U lomu</t>
  </si>
  <si>
    <t>Výprachtice</t>
  </si>
  <si>
    <t>Solanec</t>
  </si>
  <si>
    <t>Solanec pod Soláněm</t>
  </si>
  <si>
    <t>PZV</t>
  </si>
  <si>
    <t>pramen, objekt podzemních vod</t>
  </si>
  <si>
    <t>PV</t>
  </si>
  <si>
    <t>vodoměrná stanice, objekt povrchových vod</t>
  </si>
  <si>
    <t>Příloha č.2 Seznam objektů a jejich nabídkové ceny</t>
  </si>
  <si>
    <t>Předpokládaná hodnota bez DPH</t>
  </si>
  <si>
    <t>Rozhraní</t>
  </si>
  <si>
    <t>Bradlné</t>
  </si>
  <si>
    <t>Ostružná</t>
  </si>
  <si>
    <t>Český Rudolec (Matějovec)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</si>
</sst>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NumberFormat="1" applyFont="1" applyAlignment="1">
      <alignment wrapText="1"/>
    </xf>
    <xf numFmtId="0" fontId="4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4" fillId="33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44" fillId="33" borderId="1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indent="1"/>
    </xf>
    <xf numFmtId="49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left" indent="1"/>
    </xf>
    <xf numFmtId="0" fontId="2" fillId="0" borderId="19" xfId="46" applyFont="1" applyFill="1" applyBorder="1" applyAlignment="1">
      <alignment vertical="center"/>
      <protection/>
    </xf>
    <xf numFmtId="0" fontId="2" fillId="0" borderId="16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vertical="center" indent="1"/>
    </xf>
    <xf numFmtId="0" fontId="9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23" borderId="20" xfId="0" applyNumberFormat="1" applyFont="1" applyFill="1" applyBorder="1" applyAlignment="1">
      <alignment/>
    </xf>
    <xf numFmtId="3" fontId="4" fillId="23" borderId="21" xfId="0" applyNumberFormat="1" applyFont="1" applyFill="1" applyBorder="1" applyAlignment="1">
      <alignment/>
    </xf>
    <xf numFmtId="3" fontId="4" fillId="23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23" borderId="12" xfId="0" applyNumberFormat="1" applyFont="1" applyFill="1" applyBorder="1" applyAlignment="1">
      <alignment horizontal="right"/>
    </xf>
    <xf numFmtId="3" fontId="5" fillId="23" borderId="12" xfId="0" applyNumberFormat="1" applyFont="1" applyFill="1" applyBorder="1" applyAlignment="1">
      <alignment horizontal="right"/>
    </xf>
    <xf numFmtId="3" fontId="5" fillId="23" borderId="2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23" borderId="14" xfId="0" applyNumberFormat="1" applyFont="1" applyFill="1" applyBorder="1" applyAlignment="1">
      <alignment horizontal="right"/>
    </xf>
    <xf numFmtId="3" fontId="4" fillId="23" borderId="2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3" borderId="16" xfId="0" applyNumberFormat="1" applyFont="1" applyFill="1" applyBorder="1" applyAlignment="1">
      <alignment horizontal="right"/>
    </xf>
    <xf numFmtId="3" fontId="4" fillId="23" borderId="25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23" borderId="20" xfId="0" applyNumberFormat="1" applyFont="1" applyFill="1" applyBorder="1" applyAlignment="1">
      <alignment horizontal="right"/>
    </xf>
    <xf numFmtId="3" fontId="4" fillId="23" borderId="21" xfId="0" applyNumberFormat="1" applyFont="1" applyFill="1" applyBorder="1" applyAlignment="1">
      <alignment horizontal="right"/>
    </xf>
    <xf numFmtId="3" fontId="4" fillId="23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23" borderId="12" xfId="0" applyNumberFormat="1" applyFont="1" applyFill="1" applyBorder="1" applyAlignment="1">
      <alignment horizontal="right"/>
    </xf>
    <xf numFmtId="3" fontId="4" fillId="23" borderId="23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23" borderId="18" xfId="0" applyNumberFormat="1" applyFont="1" applyFill="1" applyBorder="1" applyAlignment="1">
      <alignment horizontal="right"/>
    </xf>
    <xf numFmtId="3" fontId="4" fillId="23" borderId="26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23" borderId="27" xfId="0" applyNumberFormat="1" applyFont="1" applyFill="1" applyBorder="1" applyAlignment="1">
      <alignment horizontal="center" vertical="center" wrapText="1"/>
    </xf>
    <xf numFmtId="0" fontId="2" fillId="23" borderId="28" xfId="0" applyNumberFormat="1" applyFont="1" applyFill="1" applyBorder="1" applyAlignment="1">
      <alignment horizontal="center" vertical="center" wrapText="1"/>
    </xf>
    <xf numFmtId="0" fontId="2" fillId="23" borderId="23" xfId="0" applyNumberFormat="1" applyFont="1" applyFill="1" applyBorder="1" applyAlignment="1">
      <alignment horizontal="center" vertical="center" wrapText="1"/>
    </xf>
    <xf numFmtId="0" fontId="2" fillId="23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zoomScaleSheetLayoutView="100" zoomScalePageLayoutView="90" workbookViewId="0" topLeftCell="A1">
      <selection activeCell="D15" sqref="D15"/>
    </sheetView>
  </sheetViews>
  <sheetFormatPr defaultColWidth="9.00390625" defaultRowHeight="12.75"/>
  <cols>
    <col min="1" max="1" width="9.875" style="64" customWidth="1"/>
    <col min="2" max="2" width="4.375" style="70" customWidth="1"/>
    <col min="3" max="3" width="13.25390625" style="70" customWidth="1"/>
    <col min="4" max="4" width="19.625" style="28" customWidth="1"/>
    <col min="5" max="5" width="14.00390625" style="76" customWidth="1"/>
    <col min="6" max="6" width="14.875" style="28" customWidth="1"/>
    <col min="7" max="7" width="14.125" style="28" customWidth="1"/>
    <col min="8" max="8" width="11.625" style="28" customWidth="1"/>
    <col min="9" max="9" width="9.375" style="28" customWidth="1"/>
    <col min="10" max="10" width="16.25390625" style="28" customWidth="1"/>
    <col min="11" max="12" width="9.125" style="8" customWidth="1"/>
    <col min="13" max="13" width="9.875" style="8" bestFit="1" customWidth="1"/>
    <col min="14" max="14" width="9.125" style="8" customWidth="1"/>
    <col min="15" max="15" width="9.875" style="8" bestFit="1" customWidth="1"/>
    <col min="16" max="16384" width="9.125" style="8" customWidth="1"/>
  </cols>
  <sheetData>
    <row r="1" ht="19.5" customHeight="1" thickBot="1">
      <c r="G1" s="78" t="s">
        <v>43</v>
      </c>
    </row>
    <row r="2" spans="1:10" s="1" customFormat="1" ht="42" customHeight="1">
      <c r="A2" s="109" t="s">
        <v>0</v>
      </c>
      <c r="B2" s="111" t="s">
        <v>1</v>
      </c>
      <c r="C2" s="111"/>
      <c r="D2" s="113" t="s">
        <v>2</v>
      </c>
      <c r="E2" s="113" t="s">
        <v>3</v>
      </c>
      <c r="F2" s="115" t="s">
        <v>44</v>
      </c>
      <c r="G2" s="105" t="s">
        <v>4</v>
      </c>
      <c r="H2" s="107" t="s">
        <v>5</v>
      </c>
      <c r="I2" s="107" t="s">
        <v>6</v>
      </c>
      <c r="J2" s="107" t="s">
        <v>7</v>
      </c>
    </row>
    <row r="3" spans="1:10" s="1" customFormat="1" ht="29.25" customHeight="1" thickBot="1">
      <c r="A3" s="110"/>
      <c r="B3" s="112"/>
      <c r="C3" s="112"/>
      <c r="D3" s="114"/>
      <c r="E3" s="114"/>
      <c r="F3" s="116"/>
      <c r="G3" s="106"/>
      <c r="H3" s="108"/>
      <c r="I3" s="108"/>
      <c r="J3" s="108"/>
    </row>
    <row r="4" spans="1:10" ht="16.5" customHeight="1" thickBot="1">
      <c r="A4" s="2"/>
      <c r="B4" s="3"/>
      <c r="C4" s="4"/>
      <c r="D4" s="5"/>
      <c r="E4" s="6"/>
      <c r="F4" s="7"/>
      <c r="G4" s="7"/>
      <c r="H4" s="7"/>
      <c r="I4" s="7"/>
      <c r="J4" s="7"/>
    </row>
    <row r="5" spans="1:10" ht="16.5" customHeight="1">
      <c r="A5" s="9" t="s">
        <v>8</v>
      </c>
      <c r="B5" s="10">
        <v>1</v>
      </c>
      <c r="C5" s="11" t="s">
        <v>9</v>
      </c>
      <c r="D5" s="12" t="s">
        <v>10</v>
      </c>
      <c r="E5" s="13" t="s">
        <v>10</v>
      </c>
      <c r="F5" s="83">
        <f>269393/1.21</f>
        <v>222638.84297520661</v>
      </c>
      <c r="G5" s="84"/>
      <c r="H5" s="85"/>
      <c r="I5" s="85"/>
      <c r="J5" s="86"/>
    </row>
    <row r="6" spans="1:10" ht="16.5" customHeight="1">
      <c r="A6" s="14" t="s">
        <v>11</v>
      </c>
      <c r="B6" s="15">
        <v>2</v>
      </c>
      <c r="C6" s="16" t="s">
        <v>9</v>
      </c>
      <c r="D6" s="17" t="s">
        <v>12</v>
      </c>
      <c r="E6" s="18" t="s">
        <v>12</v>
      </c>
      <c r="F6" s="87">
        <f>260369/1.21</f>
        <v>215180.9917355372</v>
      </c>
      <c r="G6" s="88"/>
      <c r="H6" s="88"/>
      <c r="I6" s="88"/>
      <c r="J6" s="89"/>
    </row>
    <row r="7" spans="1:10" ht="24" customHeight="1">
      <c r="A7" s="19" t="s">
        <v>13</v>
      </c>
      <c r="B7" s="15">
        <v>3</v>
      </c>
      <c r="C7" s="20" t="s">
        <v>9</v>
      </c>
      <c r="D7" s="21" t="s">
        <v>14</v>
      </c>
      <c r="E7" s="18" t="s">
        <v>15</v>
      </c>
      <c r="F7" s="87">
        <f>263311/1.21</f>
        <v>217612.39669421487</v>
      </c>
      <c r="G7" s="88"/>
      <c r="H7" s="88"/>
      <c r="I7" s="88"/>
      <c r="J7" s="89"/>
    </row>
    <row r="8" spans="1:10" ht="16.5" customHeight="1" thickBot="1">
      <c r="A8" s="22"/>
      <c r="B8" s="23">
        <v>4</v>
      </c>
      <c r="C8" s="24" t="s">
        <v>9</v>
      </c>
      <c r="D8" s="25" t="s">
        <v>16</v>
      </c>
      <c r="E8" s="26" t="s">
        <v>17</v>
      </c>
      <c r="F8" s="90">
        <f>233415/1.21</f>
        <v>192904.95867768597</v>
      </c>
      <c r="G8" s="91"/>
      <c r="H8" s="91"/>
      <c r="I8" s="91"/>
      <c r="J8" s="92"/>
    </row>
    <row r="9" spans="1:10" ht="16.5" customHeight="1" thickBot="1">
      <c r="A9" s="27"/>
      <c r="B9" s="3"/>
      <c r="C9" s="4"/>
      <c r="D9" s="5"/>
      <c r="E9" s="6"/>
      <c r="F9" s="93">
        <f>SUM(F5:F8)</f>
        <v>848337.1900826446</v>
      </c>
      <c r="G9" s="93"/>
      <c r="H9" s="94"/>
      <c r="I9" s="95"/>
      <c r="J9" s="96"/>
    </row>
    <row r="10" spans="1:10" ht="15.75" customHeight="1" thickBot="1">
      <c r="A10" s="27"/>
      <c r="B10" s="3"/>
      <c r="C10" s="4"/>
      <c r="D10" s="5"/>
      <c r="E10" s="6"/>
      <c r="F10" s="93"/>
      <c r="G10" s="93"/>
      <c r="H10" s="93"/>
      <c r="I10" s="93"/>
      <c r="J10" s="93"/>
    </row>
    <row r="11" spans="1:10" ht="15.75" customHeight="1">
      <c r="A11" s="9" t="s">
        <v>18</v>
      </c>
      <c r="B11" s="29">
        <v>1</v>
      </c>
      <c r="C11" s="30" t="s">
        <v>9</v>
      </c>
      <c r="D11" s="31" t="s">
        <v>45</v>
      </c>
      <c r="E11" s="32" t="s">
        <v>46</v>
      </c>
      <c r="F11" s="97">
        <v>124684</v>
      </c>
      <c r="G11" s="98"/>
      <c r="H11" s="98"/>
      <c r="I11" s="98"/>
      <c r="J11" s="99"/>
    </row>
    <row r="12" spans="1:10" ht="15.75" customHeight="1">
      <c r="A12" s="19" t="s">
        <v>19</v>
      </c>
      <c r="B12" s="33">
        <v>2</v>
      </c>
      <c r="C12" s="34" t="s">
        <v>9</v>
      </c>
      <c r="D12" s="35" t="s">
        <v>20</v>
      </c>
      <c r="E12" s="18" t="s">
        <v>20</v>
      </c>
      <c r="F12" s="87">
        <v>134418</v>
      </c>
      <c r="G12" s="88"/>
      <c r="H12" s="88"/>
      <c r="I12" s="88"/>
      <c r="J12" s="89"/>
    </row>
    <row r="13" spans="1:10" ht="15.75" customHeight="1">
      <c r="A13" s="36"/>
      <c r="B13" s="33">
        <v>3</v>
      </c>
      <c r="C13" s="34" t="s">
        <v>9</v>
      </c>
      <c r="D13" s="35" t="s">
        <v>21</v>
      </c>
      <c r="E13" s="18" t="s">
        <v>22</v>
      </c>
      <c r="F13" s="87">
        <v>141463</v>
      </c>
      <c r="G13" s="88"/>
      <c r="H13" s="88"/>
      <c r="I13" s="88"/>
      <c r="J13" s="89"/>
    </row>
    <row r="14" spans="1:10" ht="25.5" customHeight="1">
      <c r="A14" s="37"/>
      <c r="B14" s="33">
        <v>4</v>
      </c>
      <c r="C14" s="104" t="s">
        <v>9</v>
      </c>
      <c r="D14" s="18" t="s">
        <v>48</v>
      </c>
      <c r="E14" s="18" t="s">
        <v>23</v>
      </c>
      <c r="F14" s="87">
        <v>138506</v>
      </c>
      <c r="G14" s="88"/>
      <c r="H14" s="88"/>
      <c r="I14" s="88"/>
      <c r="J14" s="89"/>
    </row>
    <row r="15" spans="1:10" ht="15.75" customHeight="1">
      <c r="A15" s="38"/>
      <c r="B15" s="39">
        <v>5</v>
      </c>
      <c r="C15" s="40" t="s">
        <v>9</v>
      </c>
      <c r="D15" s="41" t="s">
        <v>24</v>
      </c>
      <c r="E15" s="42" t="s">
        <v>25</v>
      </c>
      <c r="F15" s="100">
        <v>144619</v>
      </c>
      <c r="G15" s="101"/>
      <c r="H15" s="101"/>
      <c r="I15" s="101"/>
      <c r="J15" s="102"/>
    </row>
    <row r="16" spans="1:10" ht="25.5" customHeight="1">
      <c r="A16" s="36"/>
      <c r="B16" s="43">
        <v>6</v>
      </c>
      <c r="C16" s="44" t="s">
        <v>26</v>
      </c>
      <c r="D16" s="21" t="s">
        <v>27</v>
      </c>
      <c r="E16" s="18" t="s">
        <v>27</v>
      </c>
      <c r="F16" s="87">
        <v>316378</v>
      </c>
      <c r="G16" s="88"/>
      <c r="H16" s="88"/>
      <c r="I16" s="88"/>
      <c r="J16" s="89"/>
    </row>
    <row r="17" spans="1:10" ht="25.5" customHeight="1">
      <c r="A17" s="36"/>
      <c r="B17" s="43">
        <v>7</v>
      </c>
      <c r="C17" s="44" t="s">
        <v>26</v>
      </c>
      <c r="D17" s="21" t="s">
        <v>28</v>
      </c>
      <c r="E17" s="18" t="s">
        <v>28</v>
      </c>
      <c r="F17" s="87">
        <v>277170</v>
      </c>
      <c r="G17" s="88"/>
      <c r="H17" s="88"/>
      <c r="I17" s="88"/>
      <c r="J17" s="89"/>
    </row>
    <row r="18" spans="1:10" ht="25.5" customHeight="1" thickBot="1">
      <c r="A18" s="22"/>
      <c r="B18" s="45">
        <v>8</v>
      </c>
      <c r="C18" s="46" t="s">
        <v>26</v>
      </c>
      <c r="D18" s="47" t="s">
        <v>29</v>
      </c>
      <c r="E18" s="26" t="s">
        <v>29</v>
      </c>
      <c r="F18" s="90">
        <v>248108</v>
      </c>
      <c r="G18" s="91"/>
      <c r="H18" s="91"/>
      <c r="I18" s="91"/>
      <c r="J18" s="92"/>
    </row>
    <row r="19" spans="1:13" ht="15.75" customHeight="1" thickBot="1">
      <c r="A19" s="27"/>
      <c r="B19" s="3"/>
      <c r="C19" s="4"/>
      <c r="D19" s="5"/>
      <c r="E19" s="6"/>
      <c r="F19" s="93">
        <f>SUM(F11:F18)</f>
        <v>1525346</v>
      </c>
      <c r="G19" s="93"/>
      <c r="H19" s="94"/>
      <c r="I19" s="95"/>
      <c r="J19" s="96"/>
      <c r="M19" s="48"/>
    </row>
    <row r="20" spans="1:10" ht="15.75" customHeight="1" thickBot="1">
      <c r="A20" s="27"/>
      <c r="B20" s="3"/>
      <c r="C20" s="4"/>
      <c r="D20" s="5"/>
      <c r="E20" s="6"/>
      <c r="F20" s="93"/>
      <c r="G20" s="93"/>
      <c r="H20" s="93"/>
      <c r="I20" s="93"/>
      <c r="J20" s="93"/>
    </row>
    <row r="21" spans="1:10" ht="24" customHeight="1">
      <c r="A21" s="9" t="s">
        <v>30</v>
      </c>
      <c r="B21" s="10">
        <v>1</v>
      </c>
      <c r="C21" s="103" t="s">
        <v>9</v>
      </c>
      <c r="D21" s="49" t="s">
        <v>31</v>
      </c>
      <c r="E21" s="49" t="s">
        <v>47</v>
      </c>
      <c r="F21" s="97">
        <v>168908.53</v>
      </c>
      <c r="G21" s="98"/>
      <c r="H21" s="98"/>
      <c r="I21" s="98"/>
      <c r="J21" s="99"/>
    </row>
    <row r="22" spans="1:10" ht="16.5" customHeight="1">
      <c r="A22" s="19" t="s">
        <v>32</v>
      </c>
      <c r="B22" s="15">
        <v>2</v>
      </c>
      <c r="C22" s="34" t="s">
        <v>9</v>
      </c>
      <c r="D22" s="50" t="s">
        <v>33</v>
      </c>
      <c r="E22" s="51" t="s">
        <v>33</v>
      </c>
      <c r="F22" s="87">
        <v>159367.64</v>
      </c>
      <c r="G22" s="88"/>
      <c r="H22" s="88"/>
      <c r="I22" s="88"/>
      <c r="J22" s="89"/>
    </row>
    <row r="23" spans="1:10" ht="16.5" customHeight="1">
      <c r="A23" s="36"/>
      <c r="B23" s="15">
        <v>3</v>
      </c>
      <c r="C23" s="34" t="s">
        <v>9</v>
      </c>
      <c r="D23" s="50" t="s">
        <v>34</v>
      </c>
      <c r="E23" s="51" t="s">
        <v>34</v>
      </c>
      <c r="F23" s="87">
        <v>273666</v>
      </c>
      <c r="G23" s="88"/>
      <c r="H23" s="88"/>
      <c r="I23" s="88"/>
      <c r="J23" s="89"/>
    </row>
    <row r="24" spans="1:10" ht="16.5" customHeight="1">
      <c r="A24" s="52"/>
      <c r="B24" s="53">
        <v>4</v>
      </c>
      <c r="C24" s="54" t="s">
        <v>9</v>
      </c>
      <c r="D24" s="54" t="s">
        <v>35</v>
      </c>
      <c r="E24" s="55" t="s">
        <v>36</v>
      </c>
      <c r="F24" s="100">
        <v>164900.44</v>
      </c>
      <c r="G24" s="101"/>
      <c r="H24" s="101"/>
      <c r="I24" s="101"/>
      <c r="J24" s="102"/>
    </row>
    <row r="25" spans="1:10" ht="25.5" customHeight="1" thickBot="1">
      <c r="A25" s="56"/>
      <c r="B25" s="45">
        <v>5</v>
      </c>
      <c r="C25" s="46" t="s">
        <v>26</v>
      </c>
      <c r="D25" s="57" t="s">
        <v>37</v>
      </c>
      <c r="E25" s="58" t="s">
        <v>38</v>
      </c>
      <c r="F25" s="90">
        <v>400373.14</v>
      </c>
      <c r="G25" s="91"/>
      <c r="H25" s="91"/>
      <c r="I25" s="91"/>
      <c r="J25" s="92"/>
    </row>
    <row r="26" spans="1:10" ht="16.5" customHeight="1" thickBot="1">
      <c r="A26" s="59"/>
      <c r="B26" s="60"/>
      <c r="C26" s="61"/>
      <c r="D26" s="62"/>
      <c r="E26" s="63"/>
      <c r="F26" s="79">
        <f>SUM(F21:F25)</f>
        <v>1167215.75</v>
      </c>
      <c r="G26" s="79"/>
      <c r="H26" s="80"/>
      <c r="I26" s="81"/>
      <c r="J26" s="82"/>
    </row>
    <row r="27" spans="1:10" ht="16.5" customHeight="1">
      <c r="A27" s="77" t="s">
        <v>39</v>
      </c>
      <c r="B27" s="60"/>
      <c r="C27" s="62" t="s">
        <v>40</v>
      </c>
      <c r="D27" s="62"/>
      <c r="E27" s="63"/>
      <c r="F27" s="79"/>
      <c r="G27" s="79"/>
      <c r="H27" s="79"/>
      <c r="I27" s="79"/>
      <c r="J27" s="79"/>
    </row>
    <row r="28" spans="1:10" s="68" customFormat="1" ht="12.75">
      <c r="A28" s="77" t="s">
        <v>41</v>
      </c>
      <c r="B28" s="65"/>
      <c r="C28" s="62" t="s">
        <v>42</v>
      </c>
      <c r="D28" s="66"/>
      <c r="E28" s="67"/>
      <c r="F28" s="79"/>
      <c r="G28" s="79"/>
      <c r="H28" s="79"/>
      <c r="I28" s="79"/>
      <c r="J28" s="79"/>
    </row>
    <row r="29" spans="2:10" ht="12.75">
      <c r="B29" s="69"/>
      <c r="D29" s="68"/>
      <c r="E29" s="71"/>
      <c r="F29" s="79"/>
      <c r="G29" s="79"/>
      <c r="H29" s="79"/>
      <c r="I29" s="79"/>
      <c r="J29" s="79"/>
    </row>
    <row r="30" spans="2:10" s="72" customFormat="1" ht="15">
      <c r="B30" s="73"/>
      <c r="C30" s="74"/>
      <c r="D30" s="75"/>
      <c r="E30" s="71"/>
      <c r="F30" s="28"/>
      <c r="G30" s="28"/>
      <c r="H30" s="28"/>
      <c r="I30" s="28"/>
      <c r="J30" s="28"/>
    </row>
    <row r="31" spans="2:5" ht="12.75">
      <c r="B31" s="69"/>
      <c r="D31" s="68"/>
      <c r="E31" s="71"/>
    </row>
    <row r="32" spans="4:5" ht="12.75">
      <c r="D32" s="68"/>
      <c r="E32" s="71"/>
    </row>
    <row r="33" spans="4:5" ht="12.75">
      <c r="D33" s="68"/>
      <c r="E33" s="71"/>
    </row>
    <row r="34" spans="1:13" s="28" customFormat="1" ht="12.75">
      <c r="A34" s="64"/>
      <c r="B34" s="70"/>
      <c r="C34" s="70"/>
      <c r="D34" s="68"/>
      <c r="E34" s="71"/>
      <c r="K34" s="8"/>
      <c r="L34" s="8"/>
      <c r="M34" s="8"/>
    </row>
    <row r="35" spans="1:13" s="28" customFormat="1" ht="12.75">
      <c r="A35" s="64"/>
      <c r="B35" s="70"/>
      <c r="C35" s="70"/>
      <c r="D35" s="68"/>
      <c r="E35" s="71"/>
      <c r="K35" s="8"/>
      <c r="L35" s="8"/>
      <c r="M35" s="8"/>
    </row>
  </sheetData>
  <sheetProtection/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2755905511811024" right="0.15748031496062992" top="0.5511811023622047" bottom="0.5905511811023623" header="0.15748031496062992" footer="0.15748031496062992"/>
  <pageSetup fitToHeight="1" fitToWidth="1"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cp:lastPrinted>2013-05-27T09:10:27Z</cp:lastPrinted>
  <dcterms:created xsi:type="dcterms:W3CDTF">2013-05-27T08:35:26Z</dcterms:created>
  <dcterms:modified xsi:type="dcterms:W3CDTF">2013-06-03T09:44:25Z</dcterms:modified>
  <cp:category/>
  <cp:version/>
  <cp:contentType/>
  <cp:contentStatus/>
</cp:coreProperties>
</file>