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braunova\Documents\veřejné zakázky\potoky opravy\zadavaci dokumentace\Potok Bila Voda\"/>
    </mc:Choice>
  </mc:AlternateContent>
  <bookViews>
    <workbookView xWindow="0" yWindow="48" windowWidth="19032" windowHeight="13032"/>
  </bookViews>
  <sheets>
    <sheet name="BÍLÁ VOD" sheetId="1" r:id="rId1"/>
  </sheets>
  <definedNames>
    <definedName name="_xlnm.Database">'BÍLÁ VOD'!$A$1:$Q$16</definedName>
  </definedNames>
  <calcPr calcId="152511"/>
</workbook>
</file>

<file path=xl/calcChain.xml><?xml version="1.0" encoding="utf-8"?>
<calcChain xmlns="http://schemas.openxmlformats.org/spreadsheetml/2006/main"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2" i="1"/>
  <c r="M17" i="1" l="1"/>
  <c r="P17" i="1"/>
  <c r="M18" i="1" l="1"/>
  <c r="M19" i="1" s="1"/>
</calcChain>
</file>

<file path=xl/sharedStrings.xml><?xml version="1.0" encoding="utf-8"?>
<sst xmlns="http://schemas.openxmlformats.org/spreadsheetml/2006/main" count="186" uniqueCount="77">
  <si>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</si>
  <si>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</si>
  <si>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</si>
  <si>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</si>
  <si>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</si>
  <si>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</si>
  <si>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</si>
  <si>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</si>
  <si>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</si>
  <si>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</si>
  <si>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</si>
  <si>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</si>
  <si>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</si>
  <si>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</si>
  <si>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</si>
  <si>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</si>
  <si>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</si>
  <si>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0000203</t>
  </si>
  <si>
    <t>0001</t>
  </si>
  <si>
    <t>001</t>
  </si>
  <si>
    <t>11000</t>
  </si>
  <si>
    <t>A01</t>
  </si>
  <si>
    <t>P</t>
  </si>
  <si>
    <t>115001106</t>
  </si>
  <si>
    <t>PŘEVEDENÍ VODY POTRUBÍM DN -900</t>
  </si>
  <si>
    <t>M</t>
  </si>
  <si>
    <t>Kč</t>
  </si>
  <si>
    <t>10</t>
  </si>
  <si>
    <t>A</t>
  </si>
  <si>
    <t>000000001</t>
  </si>
  <si>
    <t>HRáZKA Z PYTLů S PíSKEM VčETNě ODSTRANěNí</t>
  </si>
  <si>
    <t>M3</t>
  </si>
  <si>
    <t>16000</t>
  </si>
  <si>
    <t>166101101</t>
  </si>
  <si>
    <t>PŘEHOZENÍ VÝKOPKU TŘ. 4</t>
  </si>
  <si>
    <t>167101101</t>
  </si>
  <si>
    <t>NAKLÁDÁNÍ VÝKOPKU DO 100M3 TŘ. 4</t>
  </si>
  <si>
    <t>162601102</t>
  </si>
  <si>
    <t>VODOROVNÉ PŘEM.VÝKOPKU DO 5000M 1-4</t>
  </si>
  <si>
    <t>17000</t>
  </si>
  <si>
    <t>171201201</t>
  </si>
  <si>
    <t>ULOŽENI SYPANINY NA SKLÁDKU</t>
  </si>
  <si>
    <t>12000</t>
  </si>
  <si>
    <t>A03</t>
  </si>
  <si>
    <t>129303101</t>
  </si>
  <si>
    <t>ČIŠŤ VODOTEČÍ Š 5M HL2 5M TŘ. 4</t>
  </si>
  <si>
    <t>312</t>
  </si>
  <si>
    <t>32000</t>
  </si>
  <si>
    <t>326211211</t>
  </si>
  <si>
    <t>ZDIV NADZÁKL LOMKÁM DO3M3 REŽNÉ</t>
  </si>
  <si>
    <t>46000</t>
  </si>
  <si>
    <t>465515215</t>
  </si>
  <si>
    <t>DLAŽBA KOP SUCHO DRN 20M2 50CN</t>
  </si>
  <si>
    <t>M2</t>
  </si>
  <si>
    <t>465511414</t>
  </si>
  <si>
    <t>DLAŽBA MC SPÁR MCS 20M2 40CM</t>
  </si>
  <si>
    <t>467951130</t>
  </si>
  <si>
    <t>PRÁH DŘ JEDNODUCHÝ KŮL 40CM</t>
  </si>
  <si>
    <t>99000</t>
  </si>
  <si>
    <t>998312011</t>
  </si>
  <si>
    <t>PH LES-TECH MEL HRAZ ÚPR BYSTŘIN</t>
  </si>
  <si>
    <t>T</t>
  </si>
  <si>
    <t>62000</t>
  </si>
  <si>
    <t>C01</t>
  </si>
  <si>
    <t>627458211</t>
  </si>
  <si>
    <t>SPÁROVÁNÍ MCS ZDÍ LOMKÁM 12CM</t>
  </si>
  <si>
    <t>321</t>
  </si>
  <si>
    <t>463212121</t>
  </si>
  <si>
    <t>ROVNANINA LOMKÁM VÝPLŇ SP TĚŽ KAM</t>
  </si>
  <si>
    <t>96000</t>
  </si>
  <si>
    <t>B01</t>
  </si>
  <si>
    <t>960211251</t>
  </si>
  <si>
    <t>BOURÁNÍ KCÍ ZDĚNÝCH B PROST ASFB</t>
  </si>
  <si>
    <t>Bílá Voda cena bez DPH</t>
  </si>
  <si>
    <t>DPH 21 %</t>
  </si>
  <si>
    <t>Bílá Voda cena včetně DPH</t>
  </si>
  <si>
    <t>Slepý rozpočet, příloha č.13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</si>
</sst>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 x14ac:knownFonts="1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topLeftCell="F1" workbookViewId="0">
      <selection activeCell="L18" sqref="L18"/>
    </sheetView>
  </sheetViews>
  <sheetFormatPr defaultRowHeight="13.2" x14ac:dyDescent="0.25"/>
  <cols>
    <col min="1" max="1" width="7.6640625" style="1" hidden="1" customWidth="1"/>
    <col min="2" max="2" width="4.6640625" style="1" hidden="1" customWidth="1"/>
    <col min="3" max="3" width="3.6640625" style="1" hidden="1" customWidth="1"/>
    <col min="4" max="4" width="5.6640625" style="1" hidden="1" customWidth="1"/>
    <col min="5" max="5" width="3.6640625" style="1" hidden="1" customWidth="1"/>
    <col min="6" max="6" width="3.6640625" style="1" customWidth="1"/>
    <col min="7" max="7" width="1.6640625" style="1" customWidth="1"/>
    <col min="8" max="8" width="9.6640625" style="1" customWidth="1"/>
    <col min="9" max="9" width="45.6640625" style="1" customWidth="1"/>
    <col min="10" max="10" width="3.6640625" style="1" customWidth="1"/>
    <col min="11" max="11" width="11.6640625" style="2" customWidth="1"/>
    <col min="12" max="12" width="10.6640625" style="3" customWidth="1"/>
    <col min="13" max="13" width="11.6640625" style="3" customWidth="1"/>
    <col min="14" max="14" width="2.6640625" style="1" customWidth="1"/>
    <col min="15" max="15" width="10.6640625" style="4" customWidth="1"/>
    <col min="16" max="16" width="10" style="4" customWidth="1"/>
    <col min="17" max="17" width="2.6640625" style="1" hidden="1" customWidth="1"/>
  </cols>
  <sheetData>
    <row r="1" spans="1:1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 t="s">
        <v>11</v>
      </c>
      <c r="M1" s="3" t="s">
        <v>12</v>
      </c>
      <c r="N1" s="1" t="s">
        <v>13</v>
      </c>
      <c r="O1" s="4" t="s">
        <v>14</v>
      </c>
      <c r="P1" s="4" t="s">
        <v>15</v>
      </c>
      <c r="Q1" s="1" t="s">
        <v>16</v>
      </c>
    </row>
    <row r="2" spans="1:17" x14ac:dyDescent="0.25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F2" s="1">
        <v>6</v>
      </c>
      <c r="G2" s="1" t="s">
        <v>22</v>
      </c>
      <c r="H2" s="1" t="s">
        <v>23</v>
      </c>
      <c r="I2" s="1" t="s">
        <v>24</v>
      </c>
      <c r="J2" s="1" t="s">
        <v>25</v>
      </c>
      <c r="K2" s="2">
        <v>288</v>
      </c>
      <c r="L2" s="5">
        <v>0</v>
      </c>
      <c r="M2" s="3">
        <f>K2*L2</f>
        <v>0</v>
      </c>
      <c r="N2" s="1" t="s">
        <v>26</v>
      </c>
      <c r="O2" s="4">
        <v>2.102E-2</v>
      </c>
      <c r="P2" s="4">
        <f>K2*O2</f>
        <v>6.0537600000000005</v>
      </c>
      <c r="Q2" s="1" t="s">
        <v>27</v>
      </c>
    </row>
    <row r="3" spans="1:17" x14ac:dyDescent="0.25">
      <c r="A3" s="1" t="s">
        <v>17</v>
      </c>
      <c r="B3" s="1" t="s">
        <v>18</v>
      </c>
      <c r="C3" s="1" t="s">
        <v>19</v>
      </c>
      <c r="D3" s="1" t="s">
        <v>20</v>
      </c>
      <c r="E3" s="1" t="s">
        <v>21</v>
      </c>
      <c r="F3" s="1">
        <v>7</v>
      </c>
      <c r="G3" s="1" t="s">
        <v>28</v>
      </c>
      <c r="H3" s="1" t="s">
        <v>29</v>
      </c>
      <c r="I3" s="1" t="s">
        <v>30</v>
      </c>
      <c r="J3" s="1" t="s">
        <v>31</v>
      </c>
      <c r="K3" s="2">
        <v>95</v>
      </c>
      <c r="L3" s="5">
        <v>0</v>
      </c>
      <c r="M3" s="3">
        <f t="shared" ref="M3:M16" si="0">K3*L3</f>
        <v>0</v>
      </c>
      <c r="N3" s="1" t="s">
        <v>26</v>
      </c>
      <c r="O3" s="4">
        <v>0</v>
      </c>
      <c r="P3" s="4">
        <f t="shared" ref="P3:P16" si="1">K3*O3</f>
        <v>0</v>
      </c>
      <c r="Q3" s="1" t="s">
        <v>27</v>
      </c>
    </row>
    <row r="4" spans="1:17" x14ac:dyDescent="0.25">
      <c r="A4" s="1" t="s">
        <v>17</v>
      </c>
      <c r="B4" s="1" t="s">
        <v>18</v>
      </c>
      <c r="C4" s="1" t="s">
        <v>19</v>
      </c>
      <c r="D4" s="1" t="s">
        <v>32</v>
      </c>
      <c r="E4" s="1" t="s">
        <v>21</v>
      </c>
      <c r="F4" s="1">
        <v>2</v>
      </c>
      <c r="G4" s="1" t="s">
        <v>22</v>
      </c>
      <c r="H4" s="1" t="s">
        <v>33</v>
      </c>
      <c r="I4" s="1" t="s">
        <v>34</v>
      </c>
      <c r="J4" s="1" t="s">
        <v>31</v>
      </c>
      <c r="K4" s="2">
        <v>80.260000000000005</v>
      </c>
      <c r="L4" s="5">
        <v>0</v>
      </c>
      <c r="M4" s="3">
        <f t="shared" si="0"/>
        <v>0</v>
      </c>
      <c r="N4" s="1" t="s">
        <v>26</v>
      </c>
      <c r="O4" s="4">
        <v>0</v>
      </c>
      <c r="P4" s="4">
        <f t="shared" si="1"/>
        <v>0</v>
      </c>
      <c r="Q4" s="1" t="s">
        <v>27</v>
      </c>
    </row>
    <row r="5" spans="1:17" x14ac:dyDescent="0.25">
      <c r="A5" s="1" t="s">
        <v>17</v>
      </c>
      <c r="B5" s="1" t="s">
        <v>18</v>
      </c>
      <c r="C5" s="1" t="s">
        <v>19</v>
      </c>
      <c r="D5" s="1" t="s">
        <v>32</v>
      </c>
      <c r="E5" s="1" t="s">
        <v>21</v>
      </c>
      <c r="F5" s="1">
        <v>3</v>
      </c>
      <c r="G5" s="1" t="s">
        <v>22</v>
      </c>
      <c r="H5" s="1" t="s">
        <v>35</v>
      </c>
      <c r="I5" s="1" t="s">
        <v>36</v>
      </c>
      <c r="J5" s="1" t="s">
        <v>31</v>
      </c>
      <c r="K5" s="2">
        <v>80.260000000000005</v>
      </c>
      <c r="L5" s="5">
        <v>0</v>
      </c>
      <c r="M5" s="3">
        <f t="shared" si="0"/>
        <v>0</v>
      </c>
      <c r="N5" s="1" t="s">
        <v>26</v>
      </c>
      <c r="O5" s="4">
        <v>0</v>
      </c>
      <c r="P5" s="4">
        <f t="shared" si="1"/>
        <v>0</v>
      </c>
      <c r="Q5" s="1" t="s">
        <v>27</v>
      </c>
    </row>
    <row r="6" spans="1:17" x14ac:dyDescent="0.25">
      <c r="A6" s="1" t="s">
        <v>17</v>
      </c>
      <c r="B6" s="1" t="s">
        <v>18</v>
      </c>
      <c r="C6" s="1" t="s">
        <v>19</v>
      </c>
      <c r="D6" s="1" t="s">
        <v>32</v>
      </c>
      <c r="E6" s="1" t="s">
        <v>21</v>
      </c>
      <c r="F6" s="1">
        <v>4</v>
      </c>
      <c r="G6" s="1" t="s">
        <v>22</v>
      </c>
      <c r="H6" s="1" t="s">
        <v>37</v>
      </c>
      <c r="I6" s="1" t="s">
        <v>38</v>
      </c>
      <c r="J6" s="1" t="s">
        <v>31</v>
      </c>
      <c r="K6" s="2">
        <v>80.260000000000005</v>
      </c>
      <c r="L6" s="5">
        <v>0</v>
      </c>
      <c r="M6" s="3">
        <f t="shared" si="0"/>
        <v>0</v>
      </c>
      <c r="N6" s="1" t="s">
        <v>26</v>
      </c>
      <c r="O6" s="4">
        <v>0</v>
      </c>
      <c r="P6" s="4">
        <f t="shared" si="1"/>
        <v>0</v>
      </c>
      <c r="Q6" s="1" t="s">
        <v>27</v>
      </c>
    </row>
    <row r="7" spans="1:17" x14ac:dyDescent="0.25">
      <c r="A7" s="1" t="s">
        <v>17</v>
      </c>
      <c r="B7" s="1" t="s">
        <v>18</v>
      </c>
      <c r="C7" s="1" t="s">
        <v>19</v>
      </c>
      <c r="D7" s="1" t="s">
        <v>39</v>
      </c>
      <c r="E7" s="1" t="s">
        <v>21</v>
      </c>
      <c r="F7" s="1">
        <v>5</v>
      </c>
      <c r="G7" s="1" t="s">
        <v>22</v>
      </c>
      <c r="H7" s="1" t="s">
        <v>40</v>
      </c>
      <c r="I7" s="1" t="s">
        <v>41</v>
      </c>
      <c r="J7" s="1" t="s">
        <v>31</v>
      </c>
      <c r="K7" s="2">
        <v>80.260000000000005</v>
      </c>
      <c r="L7" s="5">
        <v>0</v>
      </c>
      <c r="M7" s="3">
        <f t="shared" si="0"/>
        <v>0</v>
      </c>
      <c r="N7" s="1" t="s">
        <v>26</v>
      </c>
      <c r="O7" s="4">
        <v>0</v>
      </c>
      <c r="P7" s="4">
        <f t="shared" si="1"/>
        <v>0</v>
      </c>
      <c r="Q7" s="1" t="s">
        <v>27</v>
      </c>
    </row>
    <row r="8" spans="1:17" x14ac:dyDescent="0.25">
      <c r="A8" s="1" t="s">
        <v>17</v>
      </c>
      <c r="B8" s="1" t="s">
        <v>18</v>
      </c>
      <c r="C8" s="1" t="s">
        <v>19</v>
      </c>
      <c r="D8" s="1" t="s">
        <v>42</v>
      </c>
      <c r="E8" s="1" t="s">
        <v>43</v>
      </c>
      <c r="F8" s="1">
        <v>1</v>
      </c>
      <c r="G8" s="1" t="s">
        <v>22</v>
      </c>
      <c r="H8" s="1" t="s">
        <v>44</v>
      </c>
      <c r="I8" s="1" t="s">
        <v>45</v>
      </c>
      <c r="J8" s="1" t="s">
        <v>31</v>
      </c>
      <c r="K8" s="2">
        <v>80.260000000000005</v>
      </c>
      <c r="L8" s="5">
        <v>0</v>
      </c>
      <c r="M8" s="3">
        <f t="shared" si="0"/>
        <v>0</v>
      </c>
      <c r="N8" s="1" t="s">
        <v>26</v>
      </c>
      <c r="O8" s="4">
        <v>0</v>
      </c>
      <c r="P8" s="4">
        <f t="shared" si="1"/>
        <v>0</v>
      </c>
      <c r="Q8" s="1" t="s">
        <v>27</v>
      </c>
    </row>
    <row r="9" spans="1:17" x14ac:dyDescent="0.25">
      <c r="A9" s="1" t="s">
        <v>17</v>
      </c>
      <c r="B9" s="1" t="s">
        <v>18</v>
      </c>
      <c r="C9" s="1" t="s">
        <v>46</v>
      </c>
      <c r="D9" s="1" t="s">
        <v>47</v>
      </c>
      <c r="E9" s="1" t="s">
        <v>21</v>
      </c>
      <c r="F9" s="1">
        <v>12</v>
      </c>
      <c r="G9" s="1" t="s">
        <v>22</v>
      </c>
      <c r="H9" s="1" t="s">
        <v>48</v>
      </c>
      <c r="I9" s="1" t="s">
        <v>49</v>
      </c>
      <c r="J9" s="1" t="s">
        <v>31</v>
      </c>
      <c r="K9" s="2">
        <v>28.51</v>
      </c>
      <c r="L9" s="5">
        <v>0</v>
      </c>
      <c r="M9" s="3">
        <f t="shared" si="0"/>
        <v>0</v>
      </c>
      <c r="N9" s="1" t="s">
        <v>26</v>
      </c>
      <c r="O9" s="4">
        <v>2.8912300000000002</v>
      </c>
      <c r="P9" s="4">
        <f t="shared" si="1"/>
        <v>82.428967300000011</v>
      </c>
      <c r="Q9" s="1" t="s">
        <v>27</v>
      </c>
    </row>
    <row r="10" spans="1:17" x14ac:dyDescent="0.25">
      <c r="A10" s="1" t="s">
        <v>17</v>
      </c>
      <c r="B10" s="1" t="s">
        <v>18</v>
      </c>
      <c r="C10" s="1" t="s">
        <v>46</v>
      </c>
      <c r="D10" s="1" t="s">
        <v>50</v>
      </c>
      <c r="E10" s="1" t="s">
        <v>21</v>
      </c>
      <c r="F10" s="1">
        <v>9</v>
      </c>
      <c r="G10" s="1" t="s">
        <v>22</v>
      </c>
      <c r="H10" s="1" t="s">
        <v>51</v>
      </c>
      <c r="I10" s="1" t="s">
        <v>52</v>
      </c>
      <c r="J10" s="1" t="s">
        <v>53</v>
      </c>
      <c r="K10" s="2">
        <v>71.7</v>
      </c>
      <c r="L10" s="5">
        <v>0</v>
      </c>
      <c r="M10" s="3">
        <f t="shared" si="0"/>
        <v>0</v>
      </c>
      <c r="N10" s="1" t="s">
        <v>26</v>
      </c>
      <c r="O10" s="4">
        <v>1.1647799999999999</v>
      </c>
      <c r="P10" s="4">
        <f t="shared" si="1"/>
        <v>83.514725999999996</v>
      </c>
      <c r="Q10" s="1" t="s">
        <v>27</v>
      </c>
    </row>
    <row r="11" spans="1:17" x14ac:dyDescent="0.25">
      <c r="A11" s="1" t="s">
        <v>17</v>
      </c>
      <c r="B11" s="1" t="s">
        <v>18</v>
      </c>
      <c r="C11" s="1" t="s">
        <v>46</v>
      </c>
      <c r="D11" s="1" t="s">
        <v>50</v>
      </c>
      <c r="E11" s="1" t="s">
        <v>21</v>
      </c>
      <c r="F11" s="1">
        <v>10</v>
      </c>
      <c r="G11" s="1" t="s">
        <v>22</v>
      </c>
      <c r="H11" s="1" t="s">
        <v>54</v>
      </c>
      <c r="I11" s="1" t="s">
        <v>55</v>
      </c>
      <c r="J11" s="1" t="s">
        <v>53</v>
      </c>
      <c r="K11" s="2">
        <v>11.5</v>
      </c>
      <c r="L11" s="5">
        <v>0</v>
      </c>
      <c r="M11" s="3">
        <f t="shared" si="0"/>
        <v>0</v>
      </c>
      <c r="N11" s="1" t="s">
        <v>26</v>
      </c>
      <c r="O11" s="4">
        <v>0.81354000000000004</v>
      </c>
      <c r="P11" s="4">
        <f t="shared" si="1"/>
        <v>9.3557100000000002</v>
      </c>
      <c r="Q11" s="1" t="s">
        <v>27</v>
      </c>
    </row>
    <row r="12" spans="1:17" x14ac:dyDescent="0.25">
      <c r="A12" s="1" t="s">
        <v>17</v>
      </c>
      <c r="B12" s="1" t="s">
        <v>18</v>
      </c>
      <c r="C12" s="1" t="s">
        <v>46</v>
      </c>
      <c r="D12" s="1" t="s">
        <v>50</v>
      </c>
      <c r="E12" s="1" t="s">
        <v>21</v>
      </c>
      <c r="F12" s="1">
        <v>13</v>
      </c>
      <c r="G12" s="1" t="s">
        <v>22</v>
      </c>
      <c r="H12" s="1" t="s">
        <v>56</v>
      </c>
      <c r="I12" s="1" t="s">
        <v>57</v>
      </c>
      <c r="J12" s="1" t="s">
        <v>25</v>
      </c>
      <c r="K12" s="2">
        <v>8.1999999999999993</v>
      </c>
      <c r="L12" s="5">
        <v>0</v>
      </c>
      <c r="M12" s="3">
        <f t="shared" si="0"/>
        <v>0</v>
      </c>
      <c r="N12" s="1" t="s">
        <v>26</v>
      </c>
      <c r="O12" s="4">
        <v>8.0329999999999999E-2</v>
      </c>
      <c r="P12" s="4">
        <f t="shared" si="1"/>
        <v>0.6587059999999999</v>
      </c>
      <c r="Q12" s="1" t="s">
        <v>27</v>
      </c>
    </row>
    <row r="13" spans="1:17" x14ac:dyDescent="0.25">
      <c r="A13" s="1" t="s">
        <v>17</v>
      </c>
      <c r="B13" s="1" t="s">
        <v>18</v>
      </c>
      <c r="C13" s="1" t="s">
        <v>46</v>
      </c>
      <c r="D13" s="1" t="s">
        <v>58</v>
      </c>
      <c r="E13" s="1" t="s">
        <v>21</v>
      </c>
      <c r="F13" s="1">
        <v>8</v>
      </c>
      <c r="G13" s="1" t="s">
        <v>22</v>
      </c>
      <c r="H13" s="1" t="s">
        <v>59</v>
      </c>
      <c r="I13" s="1" t="s">
        <v>60</v>
      </c>
      <c r="J13" s="1" t="s">
        <v>61</v>
      </c>
      <c r="K13" s="2">
        <v>458.01799999999997</v>
      </c>
      <c r="L13" s="5">
        <v>0</v>
      </c>
      <c r="M13" s="3">
        <f t="shared" si="0"/>
        <v>0</v>
      </c>
      <c r="N13" s="1" t="s">
        <v>26</v>
      </c>
      <c r="O13" s="4">
        <v>0</v>
      </c>
      <c r="P13" s="4">
        <f t="shared" si="1"/>
        <v>0</v>
      </c>
      <c r="Q13" s="1" t="s">
        <v>27</v>
      </c>
    </row>
    <row r="14" spans="1:17" x14ac:dyDescent="0.25">
      <c r="A14" s="1" t="s">
        <v>17</v>
      </c>
      <c r="B14" s="1" t="s">
        <v>18</v>
      </c>
      <c r="C14" s="1" t="s">
        <v>46</v>
      </c>
      <c r="D14" s="1" t="s">
        <v>62</v>
      </c>
      <c r="E14" s="1" t="s">
        <v>63</v>
      </c>
      <c r="F14" s="1">
        <v>11</v>
      </c>
      <c r="G14" s="1" t="s">
        <v>22</v>
      </c>
      <c r="H14" s="1" t="s">
        <v>64</v>
      </c>
      <c r="I14" s="1" t="s">
        <v>65</v>
      </c>
      <c r="J14" s="1" t="s">
        <v>53</v>
      </c>
      <c r="K14" s="2">
        <v>46.7</v>
      </c>
      <c r="L14" s="5">
        <v>0</v>
      </c>
      <c r="M14" s="3">
        <f t="shared" si="0"/>
        <v>0</v>
      </c>
      <c r="N14" s="1" t="s">
        <v>26</v>
      </c>
      <c r="O14" s="4">
        <v>3.3210000000000003E-2</v>
      </c>
      <c r="P14" s="4">
        <f t="shared" si="1"/>
        <v>1.5509070000000003</v>
      </c>
      <c r="Q14" s="1" t="s">
        <v>27</v>
      </c>
    </row>
    <row r="15" spans="1:17" x14ac:dyDescent="0.25">
      <c r="A15" s="1" t="s">
        <v>17</v>
      </c>
      <c r="B15" s="1" t="s">
        <v>18</v>
      </c>
      <c r="C15" s="1" t="s">
        <v>66</v>
      </c>
      <c r="D15" s="1" t="s">
        <v>50</v>
      </c>
      <c r="E15" s="1" t="s">
        <v>21</v>
      </c>
      <c r="F15" s="1">
        <v>15</v>
      </c>
      <c r="G15" s="1" t="s">
        <v>22</v>
      </c>
      <c r="H15" s="1" t="s">
        <v>67</v>
      </c>
      <c r="I15" s="1" t="s">
        <v>68</v>
      </c>
      <c r="J15" s="1" t="s">
        <v>31</v>
      </c>
      <c r="K15" s="2">
        <v>113.65</v>
      </c>
      <c r="L15" s="5">
        <v>0</v>
      </c>
      <c r="M15" s="3">
        <f t="shared" si="0"/>
        <v>0</v>
      </c>
      <c r="N15" s="1" t="s">
        <v>26</v>
      </c>
      <c r="O15" s="4">
        <v>2.4148900000000002</v>
      </c>
      <c r="P15" s="4">
        <f t="shared" si="1"/>
        <v>274.45224850000005</v>
      </c>
      <c r="Q15" s="1" t="s">
        <v>27</v>
      </c>
    </row>
    <row r="16" spans="1:17" x14ac:dyDescent="0.25">
      <c r="A16" s="1" t="s">
        <v>17</v>
      </c>
      <c r="B16" s="1" t="s">
        <v>18</v>
      </c>
      <c r="C16" s="1" t="s">
        <v>66</v>
      </c>
      <c r="D16" s="1" t="s">
        <v>69</v>
      </c>
      <c r="E16" s="1" t="s">
        <v>70</v>
      </c>
      <c r="F16" s="1">
        <v>14</v>
      </c>
      <c r="G16" s="1" t="s">
        <v>22</v>
      </c>
      <c r="H16" s="1" t="s">
        <v>71</v>
      </c>
      <c r="I16" s="1" t="s">
        <v>72</v>
      </c>
      <c r="J16" s="1" t="s">
        <v>31</v>
      </c>
      <c r="K16" s="2">
        <v>3.07</v>
      </c>
      <c r="L16" s="5">
        <v>0</v>
      </c>
      <c r="M16" s="3">
        <f t="shared" si="0"/>
        <v>0</v>
      </c>
      <c r="N16" s="1" t="s">
        <v>26</v>
      </c>
      <c r="O16" s="4">
        <v>8.1999999999999998E-4</v>
      </c>
      <c r="P16" s="4">
        <f t="shared" si="1"/>
        <v>2.5173999999999999E-3</v>
      </c>
      <c r="Q16" s="1" t="s">
        <v>27</v>
      </c>
    </row>
    <row r="17" spans="9:16" x14ac:dyDescent="0.25">
      <c r="I17" s="1" t="s">
        <v>73</v>
      </c>
      <c r="M17" s="3">
        <f>SUM(M2:M16)</f>
        <v>0</v>
      </c>
      <c r="P17" s="4">
        <f>SUM(P2:P16)</f>
        <v>458.01754220000004</v>
      </c>
    </row>
    <row r="18" spans="9:16" x14ac:dyDescent="0.25">
      <c r="I18" s="1" t="s">
        <v>74</v>
      </c>
      <c r="M18" s="3">
        <f>M17*0.21</f>
        <v>0</v>
      </c>
    </row>
    <row r="19" spans="9:16" x14ac:dyDescent="0.25">
      <c r="I19" s="1" t="s">
        <v>75</v>
      </c>
      <c r="M19" s="3">
        <f>M17+M18</f>
        <v>0</v>
      </c>
    </row>
    <row r="30" spans="9:16" x14ac:dyDescent="0.25">
      <c r="M30" s="3" t="s">
        <v>76</v>
      </c>
    </row>
  </sheetData>
  <sheetProtection password="CE9A" sheet="1" objects="1" scenarios="1"/>
  <pageMargins left="0.78740157499999996" right="0.78740157499999996" top="0.984251969" bottom="0.984251969" header="0.4921259845" footer="0.4921259845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BÍLÁ VOD</vt:lpstr>
      <vt:lpstr>Databaze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rbraunova</cp:lastModifiedBy>
  <cp:lastPrinted>2014-09-26T04:42:30Z</cp:lastPrinted>
  <dcterms:created xsi:type="dcterms:W3CDTF">2014-09-09T05:59:47Z</dcterms:created>
  <dcterms:modified xsi:type="dcterms:W3CDTF">2016-04-22T06:13:38Z</dcterms:modified>
</cp:coreProperties>
</file>