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stimil.vobornik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List1!$A$1:$H$51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H33" i="1" s="1"/>
  <c r="F31" i="1"/>
  <c r="H31" i="1" s="1"/>
  <c r="F47" i="1"/>
  <c r="H47" i="1" s="1"/>
  <c r="F46" i="1"/>
  <c r="H46" i="1" s="1"/>
  <c r="F45" i="1"/>
  <c r="H45" i="1" s="1"/>
  <c r="F44" i="1"/>
  <c r="H44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29" i="1"/>
  <c r="H29" i="1" s="1"/>
  <c r="F27" i="1"/>
  <c r="H27" i="1" s="1"/>
  <c r="F25" i="1"/>
  <c r="H25" i="1" s="1"/>
  <c r="F21" i="1"/>
  <c r="H21" i="1" s="1"/>
  <c r="F19" i="1"/>
  <c r="H19" i="1" s="1"/>
  <c r="F18" i="1"/>
  <c r="H18" i="1" s="1"/>
  <c r="F16" i="1"/>
  <c r="H16" i="1" s="1"/>
  <c r="F15" i="1"/>
  <c r="H15" i="1" s="1"/>
  <c r="F14" i="1"/>
  <c r="H14" i="1" s="1"/>
  <c r="F13" i="1"/>
  <c r="H13" i="1" s="1"/>
  <c r="F12" i="1"/>
  <c r="H12" i="1" s="1"/>
  <c r="F10" i="1"/>
  <c r="H10" i="1" s="1"/>
  <c r="F8" i="1"/>
  <c r="H8" i="1" s="1"/>
  <c r="H48" i="1" l="1"/>
  <c r="H42" i="1"/>
  <c r="H34" i="1"/>
  <c r="H22" i="1"/>
  <c r="H50" i="1" l="1"/>
  <c r="H51" i="1" s="1"/>
</calcChain>
</file>

<file path=xl/sharedStrings.xml><?xml version="1.0" encoding="utf-8"?>
<sst xmlns="http://schemas.openxmlformats.org/spreadsheetml/2006/main" count="78" uniqueCount="52">
  <si>
    <t>Zkrácený popis</t>
  </si>
  <si>
    <t>M. j.</t>
  </si>
  <si>
    <t>Množství</t>
  </si>
  <si>
    <t>Dodávka</t>
  </si>
  <si>
    <t>Montáž</t>
  </si>
  <si>
    <t>Náklady celkem</t>
  </si>
  <si>
    <t>KANALIZACE VENKOVNÍ SPLAŠKOVÁ</t>
  </si>
  <si>
    <t>1. POTRUBÍ :</t>
  </si>
  <si>
    <t>m</t>
  </si>
  <si>
    <t>2. NAPOJENÍ :</t>
  </si>
  <si>
    <t>Vysazení odbočky DN 150 na potrubí stávající stoky DN 500</t>
  </si>
  <si>
    <t>kpl</t>
  </si>
  <si>
    <t>3. REVIZNÍ ŠACHTY : hl. cca  1,1 m   - 1 kpl</t>
  </si>
  <si>
    <t>Šachtová skuž TBS Q 1000 x 500</t>
  </si>
  <si>
    <t xml:space="preserve">   ks</t>
  </si>
  <si>
    <t>Prstenec šikmý TBS Q 1000/600 x 500</t>
  </si>
  <si>
    <t>Prstenec vyrovnávací TBS Q 600 x 50</t>
  </si>
  <si>
    <t>Šachtové dno TBZ Q 150/1000</t>
  </si>
  <si>
    <t xml:space="preserve">Poklop tř. A TBG </t>
  </si>
  <si>
    <t>4. PROTLAK :</t>
  </si>
  <si>
    <t xml:space="preserve">Provedení protlaku </t>
  </si>
  <si>
    <t>Doprava</t>
  </si>
  <si>
    <t>Mezisoučet :</t>
  </si>
  <si>
    <t xml:space="preserve">VODOVOD VENKOVNÍ </t>
  </si>
  <si>
    <t xml:space="preserve">3. ARMATURY : </t>
  </si>
  <si>
    <t>Vodoměrná šachta včetně vodoměrné sestavy DN 25</t>
  </si>
  <si>
    <t xml:space="preserve">   kpl</t>
  </si>
  <si>
    <t>VÝKOPY vodovod + kanalizace :</t>
  </si>
  <si>
    <t>Řezání asfaltové komunikace</t>
  </si>
  <si>
    <t xml:space="preserve">   m</t>
  </si>
  <si>
    <t>Odvoz asfaltového výkopku</t>
  </si>
  <si>
    <t>Výkopy vodovod</t>
  </si>
  <si>
    <t>Výkopy kanalizace</t>
  </si>
  <si>
    <t>Uložení výkopku podél trasy</t>
  </si>
  <si>
    <t>Zajištění výkopu pažením + odstranění</t>
  </si>
  <si>
    <t xml:space="preserve"> ULOŽENÍ POTRUBÍ vodovod + kanalizace : </t>
  </si>
  <si>
    <t>Uložení potrubí do pískového lože podsyp + obsyp</t>
  </si>
  <si>
    <t>Zásyp potrubí výkopkem + hutnění</t>
  </si>
  <si>
    <t>Úpravy asfaltových povrchů do původního stavu</t>
  </si>
  <si>
    <t>CELKEM –   cena bez DPH</t>
  </si>
  <si>
    <t xml:space="preserve">   m3</t>
  </si>
  <si>
    <t xml:space="preserve">   m2</t>
  </si>
  <si>
    <t xml:space="preserve">  m3</t>
  </si>
  <si>
    <t>Jednotná cena</t>
  </si>
  <si>
    <t>Rozpočet kanalizace a vodovodní přípojky Lázně Kynžvart</t>
  </si>
  <si>
    <t>Vysazení odbočky DN 32 na potrubí na řad DN 50 včetně uzavírací armatury se zemní soupravou</t>
  </si>
  <si>
    <t>Kanalizační potrubí plastové KG  včetně tvarovek DN 150 x 1000</t>
  </si>
  <si>
    <t>Ocelová chránička DN 200 Potrubí ocelové pr. 219 x 8</t>
  </si>
  <si>
    <t>Vodovodní potrubí HDPE  včetně tvarovek DN 32</t>
  </si>
  <si>
    <t>Ostatní náklady – poplatky za zábor, dopravní opatření,  geodetické zaměření, stavební povolení atd.</t>
  </si>
  <si>
    <t>5. DOPRAVA:</t>
  </si>
  <si>
    <t>CELKEM –  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</si>
</sst>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20" xfId="0" applyBorder="1"/>
    <xf numFmtId="0" fontId="0" fillId="0" borderId="22" xfId="0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24" xfId="0" applyNumberFormat="1" applyBorder="1"/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/>
    <xf numFmtId="164" fontId="2" fillId="0" borderId="17" xfId="0" applyNumberFormat="1" applyFont="1" applyBorder="1"/>
    <xf numFmtId="164" fontId="0" fillId="0" borderId="8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2" fillId="0" borderId="21" xfId="0" applyFont="1" applyBorder="1"/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2" fillId="0" borderId="25" xfId="0" applyFont="1" applyBorder="1"/>
    <xf numFmtId="0" fontId="2" fillId="0" borderId="29" xfId="0" applyFont="1" applyBorder="1"/>
    <xf numFmtId="0" fontId="0" fillId="0" borderId="28" xfId="0" applyBorder="1"/>
    <xf numFmtId="0" fontId="0" fillId="0" borderId="28" xfId="0" applyBorder="1" applyAlignment="1">
      <alignment wrapText="1"/>
    </xf>
    <xf numFmtId="164" fontId="0" fillId="0" borderId="19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164" fontId="3" fillId="3" borderId="18" xfId="0" applyNumberFormat="1" applyFont="1" applyFill="1" applyBorder="1"/>
    <xf numFmtId="164" fontId="3" fillId="3" borderId="6" xfId="0" applyNumberFormat="1" applyFont="1" applyFill="1" applyBorder="1"/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/>
    <xf numFmtId="164" fontId="3" fillId="3" borderId="4" xfId="0" applyNumberFormat="1" applyFont="1" applyFill="1" applyBorder="1"/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/>
    <xf numFmtId="164" fontId="3" fillId="3" borderId="1" xfId="0" applyNumberFormat="1" applyFont="1" applyFill="1" applyBorder="1"/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44" fontId="5" fillId="4" borderId="6" xfId="1" applyFont="1" applyFill="1" applyBorder="1"/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3" fillId="3" borderId="18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164" fontId="0" fillId="2" borderId="8" xfId="0" applyNumberFormat="1" applyFill="1" applyBorder="1"/>
    <xf numFmtId="164" fontId="0" fillId="2" borderId="19" xfId="0" applyNumberFormat="1" applyFill="1" applyBorder="1"/>
    <xf numFmtId="164" fontId="0" fillId="2" borderId="8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/>
    </xf>
    <xf numFmtId="164" fontId="0" fillId="0" borderId="8" xfId="0" applyNumberFormat="1" applyFill="1" applyBorder="1"/>
    <xf numFmtId="164" fontId="0" fillId="0" borderId="8" xfId="0" applyNumberFormat="1" applyFill="1" applyBorder="1" applyAlignment="1">
      <alignment horizontal="right"/>
    </xf>
    <xf numFmtId="164" fontId="0" fillId="0" borderId="19" xfId="0" applyNumberFormat="1" applyFill="1" applyBorder="1"/>
    <xf numFmtId="164" fontId="0" fillId="0" borderId="19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vertical="center"/>
    </xf>
    <xf numFmtId="164" fontId="0" fillId="2" borderId="15" xfId="0" applyNumberFormat="1" applyFill="1" applyBorder="1"/>
    <xf numFmtId="164" fontId="0" fillId="2" borderId="15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vertical="center"/>
    </xf>
    <xf numFmtId="164" fontId="0" fillId="0" borderId="13" xfId="0" applyNumberForma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19" workbookViewId="0">
      <selection activeCell="L34" sqref="L34"/>
    </sheetView>
  </sheetViews>
  <sheetFormatPr defaultRowHeight="15" x14ac:dyDescent="0.25"/>
  <cols>
    <col min="1" max="1" width="9.140625" style="12"/>
    <col min="2" max="2" width="51.5703125" customWidth="1"/>
    <col min="3" max="3" width="5.140625" style="12" customWidth="1"/>
    <col min="5" max="5" width="13.5703125" customWidth="1"/>
    <col min="6" max="6" width="12.42578125" customWidth="1"/>
    <col min="7" max="7" width="10.28515625" style="53" customWidth="1"/>
    <col min="8" max="8" width="16.140625" customWidth="1"/>
  </cols>
  <sheetData>
    <row r="1" spans="1:8" ht="15" customHeight="1" x14ac:dyDescent="0.25">
      <c r="A1" s="77" t="s">
        <v>44</v>
      </c>
      <c r="B1" s="78"/>
      <c r="C1" s="78"/>
      <c r="D1" s="78"/>
      <c r="E1" s="78"/>
      <c r="F1" s="78"/>
      <c r="G1" s="78"/>
      <c r="H1" s="79"/>
    </row>
    <row r="2" spans="1:8" ht="15.75" customHeight="1" thickBot="1" x14ac:dyDescent="0.3">
      <c r="A2" s="80"/>
      <c r="B2" s="81"/>
      <c r="C2" s="81"/>
      <c r="D2" s="81"/>
      <c r="E2" s="81"/>
      <c r="F2" s="81"/>
      <c r="G2" s="81"/>
      <c r="H2" s="82"/>
    </row>
    <row r="3" spans="1:8" ht="15.75" thickBot="1" x14ac:dyDescent="0.3"/>
    <row r="4" spans="1:8" x14ac:dyDescent="0.25">
      <c r="A4" s="83"/>
      <c r="B4" s="85" t="s">
        <v>0</v>
      </c>
      <c r="C4" s="73" t="s">
        <v>1</v>
      </c>
      <c r="D4" s="73" t="s">
        <v>2</v>
      </c>
      <c r="E4" s="71" t="s">
        <v>43</v>
      </c>
      <c r="F4" s="73" t="s">
        <v>3</v>
      </c>
      <c r="G4" s="73" t="s">
        <v>4</v>
      </c>
      <c r="H4" s="75" t="s">
        <v>5</v>
      </c>
    </row>
    <row r="5" spans="1:8" ht="15.75" thickBot="1" x14ac:dyDescent="0.3">
      <c r="A5" s="84"/>
      <c r="B5" s="86"/>
      <c r="C5" s="74"/>
      <c r="D5" s="74"/>
      <c r="E5" s="72"/>
      <c r="F5" s="74"/>
      <c r="G5" s="74"/>
      <c r="H5" s="76"/>
    </row>
    <row r="6" spans="1:8" ht="15.75" thickBot="1" x14ac:dyDescent="0.3">
      <c r="A6" s="51"/>
      <c r="B6" s="24" t="s">
        <v>6</v>
      </c>
      <c r="C6" s="13"/>
      <c r="D6" s="3"/>
      <c r="E6" s="3"/>
      <c r="F6" s="3"/>
      <c r="G6" s="54"/>
      <c r="H6" s="4"/>
    </row>
    <row r="7" spans="1:8" x14ac:dyDescent="0.25">
      <c r="A7" s="40"/>
      <c r="B7" s="25" t="s">
        <v>7</v>
      </c>
      <c r="C7" s="16"/>
      <c r="D7" s="1"/>
      <c r="E7" s="1"/>
      <c r="F7" s="1"/>
      <c r="G7" s="55"/>
      <c r="H7" s="2"/>
    </row>
    <row r="8" spans="1:8" ht="30" x14ac:dyDescent="0.25">
      <c r="A8" s="38">
        <v>1</v>
      </c>
      <c r="B8" s="26" t="s">
        <v>46</v>
      </c>
      <c r="C8" s="14" t="s">
        <v>8</v>
      </c>
      <c r="D8" s="5">
        <v>31</v>
      </c>
      <c r="E8" s="87"/>
      <c r="F8" s="5">
        <f>E8*D8</f>
        <v>0</v>
      </c>
      <c r="G8" s="89"/>
      <c r="H8" s="9">
        <f>G8+F8</f>
        <v>0</v>
      </c>
    </row>
    <row r="9" spans="1:8" x14ac:dyDescent="0.25">
      <c r="A9" s="40"/>
      <c r="B9" s="27" t="s">
        <v>9</v>
      </c>
      <c r="C9" s="14"/>
      <c r="D9" s="5"/>
      <c r="E9" s="91"/>
      <c r="F9" s="5"/>
      <c r="G9" s="92"/>
      <c r="H9" s="9"/>
    </row>
    <row r="10" spans="1:8" x14ac:dyDescent="0.25">
      <c r="A10" s="38">
        <v>2</v>
      </c>
      <c r="B10" s="27" t="s">
        <v>10</v>
      </c>
      <c r="C10" s="14" t="s">
        <v>11</v>
      </c>
      <c r="D10" s="5">
        <v>1</v>
      </c>
      <c r="E10" s="87"/>
      <c r="F10" s="5">
        <f t="shared" ref="F10:F47" si="0">E10*D10</f>
        <v>0</v>
      </c>
      <c r="G10" s="89"/>
      <c r="H10" s="9">
        <f t="shared" ref="H10:H47" si="1">G10+F10</f>
        <v>0</v>
      </c>
    </row>
    <row r="11" spans="1:8" x14ac:dyDescent="0.25">
      <c r="A11" s="40"/>
      <c r="B11" s="27" t="s">
        <v>12</v>
      </c>
      <c r="C11" s="14"/>
      <c r="D11" s="91"/>
      <c r="E11" s="91"/>
      <c r="F11" s="91"/>
      <c r="G11" s="92"/>
      <c r="H11" s="9"/>
    </row>
    <row r="12" spans="1:8" x14ac:dyDescent="0.25">
      <c r="A12" s="38">
        <v>3</v>
      </c>
      <c r="B12" s="27" t="s">
        <v>13</v>
      </c>
      <c r="C12" s="14" t="s">
        <v>14</v>
      </c>
      <c r="D12" s="5">
        <v>1</v>
      </c>
      <c r="E12" s="87"/>
      <c r="F12" s="5">
        <f t="shared" si="0"/>
        <v>0</v>
      </c>
      <c r="G12" s="89"/>
      <c r="H12" s="9">
        <f t="shared" si="1"/>
        <v>0</v>
      </c>
    </row>
    <row r="13" spans="1:8" x14ac:dyDescent="0.25">
      <c r="A13" s="38">
        <v>4</v>
      </c>
      <c r="B13" s="27" t="s">
        <v>15</v>
      </c>
      <c r="C13" s="14" t="s">
        <v>14</v>
      </c>
      <c r="D13" s="5">
        <v>1</v>
      </c>
      <c r="E13" s="87"/>
      <c r="F13" s="5">
        <f t="shared" si="0"/>
        <v>0</v>
      </c>
      <c r="G13" s="89"/>
      <c r="H13" s="9">
        <f t="shared" si="1"/>
        <v>0</v>
      </c>
    </row>
    <row r="14" spans="1:8" x14ac:dyDescent="0.25">
      <c r="A14" s="38">
        <v>5</v>
      </c>
      <c r="B14" s="27" t="s">
        <v>16</v>
      </c>
      <c r="C14" s="14" t="s">
        <v>14</v>
      </c>
      <c r="D14" s="5">
        <v>2</v>
      </c>
      <c r="E14" s="87"/>
      <c r="F14" s="5">
        <f t="shared" si="0"/>
        <v>0</v>
      </c>
      <c r="G14" s="89"/>
      <c r="H14" s="9">
        <f t="shared" si="1"/>
        <v>0</v>
      </c>
    </row>
    <row r="15" spans="1:8" x14ac:dyDescent="0.25">
      <c r="A15" s="38">
        <v>6</v>
      </c>
      <c r="B15" s="27" t="s">
        <v>17</v>
      </c>
      <c r="C15" s="14" t="s">
        <v>14</v>
      </c>
      <c r="D15" s="5">
        <v>1</v>
      </c>
      <c r="E15" s="87"/>
      <c r="F15" s="5">
        <f t="shared" si="0"/>
        <v>0</v>
      </c>
      <c r="G15" s="89"/>
      <c r="H15" s="9">
        <f t="shared" si="1"/>
        <v>0</v>
      </c>
    </row>
    <row r="16" spans="1:8" x14ac:dyDescent="0.25">
      <c r="A16" s="38">
        <v>7</v>
      </c>
      <c r="B16" s="27" t="s">
        <v>18</v>
      </c>
      <c r="C16" s="14" t="s">
        <v>14</v>
      </c>
      <c r="D16" s="5">
        <v>1</v>
      </c>
      <c r="E16" s="87"/>
      <c r="F16" s="5">
        <f t="shared" si="0"/>
        <v>0</v>
      </c>
      <c r="G16" s="89"/>
      <c r="H16" s="9">
        <f t="shared" si="1"/>
        <v>0</v>
      </c>
    </row>
    <row r="17" spans="1:8" x14ac:dyDescent="0.25">
      <c r="A17" s="40"/>
      <c r="B17" s="27" t="s">
        <v>19</v>
      </c>
      <c r="C17" s="14"/>
      <c r="D17" s="91"/>
      <c r="E17" s="91"/>
      <c r="F17" s="91"/>
      <c r="G17" s="92"/>
      <c r="H17" s="9"/>
    </row>
    <row r="18" spans="1:8" x14ac:dyDescent="0.25">
      <c r="A18" s="38">
        <v>8</v>
      </c>
      <c r="B18" s="27" t="s">
        <v>20</v>
      </c>
      <c r="C18" s="14" t="s">
        <v>8</v>
      </c>
      <c r="D18" s="5">
        <v>10.3</v>
      </c>
      <c r="E18" s="87"/>
      <c r="F18" s="5">
        <f t="shared" si="0"/>
        <v>0</v>
      </c>
      <c r="G18" s="89"/>
      <c r="H18" s="9">
        <f t="shared" si="1"/>
        <v>0</v>
      </c>
    </row>
    <row r="19" spans="1:8" ht="16.5" customHeight="1" x14ac:dyDescent="0.25">
      <c r="A19" s="38">
        <v>9</v>
      </c>
      <c r="B19" s="26" t="s">
        <v>47</v>
      </c>
      <c r="C19" s="14" t="s">
        <v>8</v>
      </c>
      <c r="D19" s="5">
        <v>12</v>
      </c>
      <c r="E19" s="87"/>
      <c r="F19" s="5">
        <f>E19*D19</f>
        <v>0</v>
      </c>
      <c r="G19" s="89"/>
      <c r="H19" s="9">
        <f>G19+F19</f>
        <v>0</v>
      </c>
    </row>
    <row r="20" spans="1:8" ht="16.5" customHeight="1" x14ac:dyDescent="0.25">
      <c r="A20" s="42"/>
      <c r="B20" s="32" t="s">
        <v>50</v>
      </c>
      <c r="C20" s="15"/>
      <c r="D20" s="93"/>
      <c r="E20" s="93"/>
      <c r="F20" s="93"/>
      <c r="G20" s="94"/>
      <c r="H20" s="18"/>
    </row>
    <row r="21" spans="1:8" ht="15.75" thickBot="1" x14ac:dyDescent="0.3">
      <c r="A21" s="39">
        <v>10</v>
      </c>
      <c r="B21" s="31" t="s">
        <v>21</v>
      </c>
      <c r="C21" s="15" t="s">
        <v>11</v>
      </c>
      <c r="D21" s="6">
        <v>1</v>
      </c>
      <c r="E21" s="88"/>
      <c r="F21" s="6">
        <f t="shared" si="0"/>
        <v>0</v>
      </c>
      <c r="G21" s="90"/>
      <c r="H21" s="18">
        <f t="shared" si="1"/>
        <v>0</v>
      </c>
    </row>
    <row r="22" spans="1:8" ht="15.75" thickBot="1" x14ac:dyDescent="0.3">
      <c r="A22" s="69" t="s">
        <v>22</v>
      </c>
      <c r="B22" s="70"/>
      <c r="C22" s="43"/>
      <c r="D22" s="44"/>
      <c r="E22" s="44"/>
      <c r="F22" s="44"/>
      <c r="G22" s="57"/>
      <c r="H22" s="45">
        <f>SUM(H8:H21)</f>
        <v>0</v>
      </c>
    </row>
    <row r="23" spans="1:8" x14ac:dyDescent="0.25">
      <c r="A23" s="41"/>
      <c r="B23" s="29" t="s">
        <v>23</v>
      </c>
      <c r="C23" s="16"/>
      <c r="D23" s="7"/>
      <c r="E23" s="7"/>
      <c r="F23" s="7"/>
      <c r="G23" s="58"/>
      <c r="H23" s="8"/>
    </row>
    <row r="24" spans="1:8" x14ac:dyDescent="0.25">
      <c r="A24" s="40"/>
      <c r="B24" s="27" t="s">
        <v>7</v>
      </c>
      <c r="C24" s="14"/>
      <c r="D24" s="5"/>
      <c r="E24" s="5"/>
      <c r="F24" s="5"/>
      <c r="G24" s="56"/>
      <c r="H24" s="9"/>
    </row>
    <row r="25" spans="1:8" x14ac:dyDescent="0.25">
      <c r="A25" s="38">
        <v>11</v>
      </c>
      <c r="B25" s="27" t="s">
        <v>48</v>
      </c>
      <c r="C25" s="14" t="s">
        <v>8</v>
      </c>
      <c r="D25" s="5">
        <v>21</v>
      </c>
      <c r="E25" s="87"/>
      <c r="F25" s="5">
        <f>E25*D25</f>
        <v>0</v>
      </c>
      <c r="G25" s="89"/>
      <c r="H25" s="9">
        <f>G25+F25</f>
        <v>0</v>
      </c>
    </row>
    <row r="26" spans="1:8" x14ac:dyDescent="0.25">
      <c r="A26" s="40"/>
      <c r="B26" s="27" t="s">
        <v>9</v>
      </c>
      <c r="C26" s="14"/>
      <c r="D26" s="91"/>
      <c r="E26" s="91"/>
      <c r="F26" s="91"/>
      <c r="G26" s="92"/>
      <c r="H26" s="99"/>
    </row>
    <row r="27" spans="1:8" ht="30" customHeight="1" x14ac:dyDescent="0.25">
      <c r="A27" s="38">
        <v>12</v>
      </c>
      <c r="B27" s="49" t="s">
        <v>45</v>
      </c>
      <c r="C27" s="14" t="s">
        <v>11</v>
      </c>
      <c r="D27" s="22">
        <v>1</v>
      </c>
      <c r="E27" s="95"/>
      <c r="F27" s="22">
        <f t="shared" si="0"/>
        <v>0</v>
      </c>
      <c r="G27" s="89"/>
      <c r="H27" s="23">
        <f t="shared" si="1"/>
        <v>0</v>
      </c>
    </row>
    <row r="28" spans="1:8" x14ac:dyDescent="0.25">
      <c r="A28" s="40"/>
      <c r="B28" s="27" t="s">
        <v>24</v>
      </c>
      <c r="C28" s="14"/>
      <c r="D28" s="91"/>
      <c r="E28" s="91"/>
      <c r="F28" s="91"/>
      <c r="G28" s="92"/>
      <c r="H28" s="99"/>
    </row>
    <row r="29" spans="1:8" x14ac:dyDescent="0.25">
      <c r="A29" s="38">
        <v>13</v>
      </c>
      <c r="B29" s="27" t="s">
        <v>25</v>
      </c>
      <c r="C29" s="14" t="s">
        <v>26</v>
      </c>
      <c r="D29" s="5">
        <v>1</v>
      </c>
      <c r="E29" s="87"/>
      <c r="F29" s="5">
        <f t="shared" si="0"/>
        <v>0</v>
      </c>
      <c r="G29" s="89"/>
      <c r="H29" s="9">
        <f t="shared" si="1"/>
        <v>0</v>
      </c>
    </row>
    <row r="30" spans="1:8" x14ac:dyDescent="0.25">
      <c r="A30" s="40"/>
      <c r="B30" s="27" t="s">
        <v>19</v>
      </c>
      <c r="C30" s="14"/>
      <c r="D30" s="91"/>
      <c r="E30" s="91"/>
      <c r="F30" s="91"/>
      <c r="G30" s="92"/>
      <c r="H30" s="9"/>
    </row>
    <row r="31" spans="1:8" x14ac:dyDescent="0.25">
      <c r="A31" s="38">
        <v>14</v>
      </c>
      <c r="B31" s="27" t="s">
        <v>20</v>
      </c>
      <c r="C31" s="14" t="s">
        <v>8</v>
      </c>
      <c r="D31" s="5">
        <v>4</v>
      </c>
      <c r="E31" s="87"/>
      <c r="F31" s="5">
        <f t="shared" ref="F31:F33" si="2">E31*D31</f>
        <v>0</v>
      </c>
      <c r="G31" s="89"/>
      <c r="H31" s="9">
        <f t="shared" ref="H31:H33" si="3">G31+F31</f>
        <v>0</v>
      </c>
    </row>
    <row r="32" spans="1:8" x14ac:dyDescent="0.25">
      <c r="A32" s="40"/>
      <c r="B32" s="26" t="s">
        <v>50</v>
      </c>
      <c r="C32" s="14"/>
      <c r="D32" s="91"/>
      <c r="E32" s="91"/>
      <c r="F32" s="91"/>
      <c r="G32" s="92"/>
      <c r="H32" s="9"/>
    </row>
    <row r="33" spans="1:8" ht="15.75" thickBot="1" x14ac:dyDescent="0.3">
      <c r="A33" s="50">
        <v>15</v>
      </c>
      <c r="B33" s="28" t="s">
        <v>21</v>
      </c>
      <c r="C33" s="17" t="s">
        <v>11</v>
      </c>
      <c r="D33" s="10">
        <v>1</v>
      </c>
      <c r="E33" s="96"/>
      <c r="F33" s="10">
        <f t="shared" si="2"/>
        <v>0</v>
      </c>
      <c r="G33" s="97"/>
      <c r="H33" s="11">
        <f t="shared" si="3"/>
        <v>0</v>
      </c>
    </row>
    <row r="34" spans="1:8" ht="15.75" thickBot="1" x14ac:dyDescent="0.3">
      <c r="A34" s="67" t="s">
        <v>22</v>
      </c>
      <c r="B34" s="68"/>
      <c r="C34" s="46"/>
      <c r="D34" s="47"/>
      <c r="E34" s="47"/>
      <c r="F34" s="47"/>
      <c r="G34" s="59"/>
      <c r="H34" s="48">
        <f>SUM(H23:H33)</f>
        <v>0</v>
      </c>
    </row>
    <row r="35" spans="1:8" x14ac:dyDescent="0.25">
      <c r="A35" s="51"/>
      <c r="B35" s="30" t="s">
        <v>27</v>
      </c>
      <c r="C35" s="19"/>
      <c r="D35" s="20"/>
      <c r="E35" s="20"/>
      <c r="F35" s="20"/>
      <c r="G35" s="60"/>
      <c r="H35" s="21"/>
    </row>
    <row r="36" spans="1:8" x14ac:dyDescent="0.25">
      <c r="A36" s="38">
        <v>16</v>
      </c>
      <c r="B36" s="27" t="s">
        <v>28</v>
      </c>
      <c r="C36" s="14" t="s">
        <v>29</v>
      </c>
      <c r="D36" s="5">
        <v>9</v>
      </c>
      <c r="E36" s="87"/>
      <c r="F36" s="5">
        <f t="shared" si="0"/>
        <v>0</v>
      </c>
      <c r="G36" s="89"/>
      <c r="H36" s="9">
        <f t="shared" si="1"/>
        <v>0</v>
      </c>
    </row>
    <row r="37" spans="1:8" x14ac:dyDescent="0.25">
      <c r="A37" s="38">
        <v>17</v>
      </c>
      <c r="B37" s="27" t="s">
        <v>30</v>
      </c>
      <c r="C37" s="14" t="s">
        <v>40</v>
      </c>
      <c r="D37" s="5">
        <v>1.32</v>
      </c>
      <c r="E37" s="87"/>
      <c r="F37" s="5">
        <f t="shared" si="0"/>
        <v>0</v>
      </c>
      <c r="G37" s="89"/>
      <c r="H37" s="9">
        <f t="shared" si="1"/>
        <v>0</v>
      </c>
    </row>
    <row r="38" spans="1:8" x14ac:dyDescent="0.25">
      <c r="A38" s="38">
        <v>18</v>
      </c>
      <c r="B38" s="27" t="s">
        <v>31</v>
      </c>
      <c r="C38" s="14" t="s">
        <v>40</v>
      </c>
      <c r="D38" s="5">
        <v>33.6</v>
      </c>
      <c r="E38" s="87"/>
      <c r="F38" s="5">
        <f t="shared" si="0"/>
        <v>0</v>
      </c>
      <c r="G38" s="89"/>
      <c r="H38" s="9">
        <f t="shared" si="1"/>
        <v>0</v>
      </c>
    </row>
    <row r="39" spans="1:8" x14ac:dyDescent="0.25">
      <c r="A39" s="38">
        <v>19</v>
      </c>
      <c r="B39" s="27" t="s">
        <v>32</v>
      </c>
      <c r="C39" s="14" t="s">
        <v>40</v>
      </c>
      <c r="D39" s="5">
        <v>68.86</v>
      </c>
      <c r="E39" s="87"/>
      <c r="F39" s="5">
        <f t="shared" si="0"/>
        <v>0</v>
      </c>
      <c r="G39" s="89"/>
      <c r="H39" s="9">
        <f t="shared" si="1"/>
        <v>0</v>
      </c>
    </row>
    <row r="40" spans="1:8" x14ac:dyDescent="0.25">
      <c r="A40" s="38">
        <v>20</v>
      </c>
      <c r="B40" s="27" t="s">
        <v>33</v>
      </c>
      <c r="C40" s="14" t="s">
        <v>40</v>
      </c>
      <c r="D40" s="5">
        <v>102.46</v>
      </c>
      <c r="E40" s="87"/>
      <c r="F40" s="5">
        <f t="shared" si="0"/>
        <v>0</v>
      </c>
      <c r="G40" s="89"/>
      <c r="H40" s="9">
        <f t="shared" si="1"/>
        <v>0</v>
      </c>
    </row>
    <row r="41" spans="1:8" ht="15.75" thickBot="1" x14ac:dyDescent="0.3">
      <c r="A41" s="39">
        <v>21</v>
      </c>
      <c r="B41" s="31" t="s">
        <v>34</v>
      </c>
      <c r="C41" s="15" t="s">
        <v>41</v>
      </c>
      <c r="D41" s="6">
        <v>198.48</v>
      </c>
      <c r="E41" s="88"/>
      <c r="F41" s="6">
        <f t="shared" si="0"/>
        <v>0</v>
      </c>
      <c r="G41" s="90"/>
      <c r="H41" s="18">
        <f t="shared" si="1"/>
        <v>0</v>
      </c>
    </row>
    <row r="42" spans="1:8" ht="15.75" thickBot="1" x14ac:dyDescent="0.3">
      <c r="A42" s="65" t="s">
        <v>22</v>
      </c>
      <c r="B42" s="66"/>
      <c r="C42" s="35"/>
      <c r="D42" s="36"/>
      <c r="E42" s="36"/>
      <c r="F42" s="36"/>
      <c r="G42" s="61"/>
      <c r="H42" s="37">
        <f>SUM(H36:H41)</f>
        <v>0</v>
      </c>
    </row>
    <row r="43" spans="1:8" x14ac:dyDescent="0.25">
      <c r="A43" s="51"/>
      <c r="B43" s="30" t="s">
        <v>35</v>
      </c>
      <c r="C43" s="19"/>
      <c r="D43" s="20"/>
      <c r="E43" s="20"/>
      <c r="F43" s="20"/>
      <c r="G43" s="60"/>
      <c r="H43" s="21"/>
    </row>
    <row r="44" spans="1:8" x14ac:dyDescent="0.25">
      <c r="A44" s="38">
        <v>22</v>
      </c>
      <c r="B44" s="27" t="s">
        <v>36</v>
      </c>
      <c r="C44" s="14" t="s">
        <v>42</v>
      </c>
      <c r="D44" s="5">
        <v>8.1999999999999993</v>
      </c>
      <c r="E44" s="87"/>
      <c r="F44" s="5">
        <f t="shared" si="0"/>
        <v>0</v>
      </c>
      <c r="G44" s="89"/>
      <c r="H44" s="9">
        <f t="shared" si="1"/>
        <v>0</v>
      </c>
    </row>
    <row r="45" spans="1:8" x14ac:dyDescent="0.25">
      <c r="A45" s="38">
        <v>23</v>
      </c>
      <c r="B45" s="27" t="s">
        <v>37</v>
      </c>
      <c r="C45" s="14" t="s">
        <v>42</v>
      </c>
      <c r="D45" s="5">
        <v>102.46</v>
      </c>
      <c r="E45" s="87"/>
      <c r="F45" s="5">
        <f t="shared" si="0"/>
        <v>0</v>
      </c>
      <c r="G45" s="89"/>
      <c r="H45" s="9">
        <f t="shared" si="1"/>
        <v>0</v>
      </c>
    </row>
    <row r="46" spans="1:8" x14ac:dyDescent="0.25">
      <c r="A46" s="38">
        <v>24</v>
      </c>
      <c r="B46" s="27" t="s">
        <v>38</v>
      </c>
      <c r="C46" s="14" t="s">
        <v>42</v>
      </c>
      <c r="D46" s="5">
        <v>1.32</v>
      </c>
      <c r="E46" s="87"/>
      <c r="F46" s="5">
        <f t="shared" si="0"/>
        <v>0</v>
      </c>
      <c r="G46" s="89"/>
      <c r="H46" s="9">
        <f t="shared" si="1"/>
        <v>0</v>
      </c>
    </row>
    <row r="47" spans="1:8" ht="30.75" thickBot="1" x14ac:dyDescent="0.3">
      <c r="A47" s="39">
        <v>25</v>
      </c>
      <c r="B47" s="32" t="s">
        <v>49</v>
      </c>
      <c r="C47" s="15" t="s">
        <v>26</v>
      </c>
      <c r="D47" s="33">
        <v>1</v>
      </c>
      <c r="E47" s="98"/>
      <c r="F47" s="33">
        <f t="shared" si="0"/>
        <v>0</v>
      </c>
      <c r="G47" s="90"/>
      <c r="H47" s="34">
        <f t="shared" si="1"/>
        <v>0</v>
      </c>
    </row>
    <row r="48" spans="1:8" ht="15.75" thickBot="1" x14ac:dyDescent="0.3">
      <c r="A48" s="65" t="s">
        <v>22</v>
      </c>
      <c r="B48" s="66"/>
      <c r="C48" s="35"/>
      <c r="D48" s="36"/>
      <c r="E48" s="36"/>
      <c r="F48" s="36"/>
      <c r="G48" s="61"/>
      <c r="H48" s="37">
        <f>SUM(H43:H47)</f>
        <v>0</v>
      </c>
    </row>
    <row r="49" spans="1:8" ht="15.75" thickBot="1" x14ac:dyDescent="0.3"/>
    <row r="50" spans="1:8" ht="16.5" thickBot="1" x14ac:dyDescent="0.3">
      <c r="A50" s="62" t="s">
        <v>39</v>
      </c>
      <c r="B50" s="63"/>
      <c r="C50" s="63"/>
      <c r="D50" s="63"/>
      <c r="E50" s="63"/>
      <c r="F50" s="63"/>
      <c r="G50" s="64"/>
      <c r="H50" s="52">
        <f>H48+H22+H34+H42</f>
        <v>0</v>
      </c>
    </row>
    <row r="51" spans="1:8" ht="16.5" thickBot="1" x14ac:dyDescent="0.3">
      <c r="A51" s="62" t="s">
        <v>51</v>
      </c>
      <c r="B51" s="63"/>
      <c r="C51" s="63"/>
      <c r="D51" s="63"/>
      <c r="E51" s="63"/>
      <c r="F51" s="63"/>
      <c r="G51" s="64"/>
      <c r="H51" s="52">
        <f>H50*1.21</f>
        <v>0</v>
      </c>
    </row>
  </sheetData>
  <mergeCells count="15">
    <mergeCell ref="E4:E5"/>
    <mergeCell ref="A50:G50"/>
    <mergeCell ref="G4:G5"/>
    <mergeCell ref="H4:H5"/>
    <mergeCell ref="A1:H2"/>
    <mergeCell ref="A4:A5"/>
    <mergeCell ref="B4:B5"/>
    <mergeCell ref="C4:C5"/>
    <mergeCell ref="D4:D5"/>
    <mergeCell ref="F4:F5"/>
    <mergeCell ref="A51:G51"/>
    <mergeCell ref="A42:B42"/>
    <mergeCell ref="A34:B34"/>
    <mergeCell ref="A22:B22"/>
    <mergeCell ref="A48:B48"/>
  </mergeCells>
  <pageMargins left="0.70866141732283472" right="0.70866141732283472" top="0.78740157480314965" bottom="0.78740157480314965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Voborník Vlastimil </cp:lastModifiedBy>
  <cp:lastPrinted>2020-09-30T06:44:11Z</cp:lastPrinted>
  <dcterms:created xsi:type="dcterms:W3CDTF">2020-09-23T05:21:19Z</dcterms:created>
  <dcterms:modified xsi:type="dcterms:W3CDTF">2020-09-30T06:46:58Z</dcterms:modified>
</cp:coreProperties>
</file>