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440" windowHeight="124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<sst xmlns="http://schemas.openxmlformats.org/spreadsheetml/2006/main" count="106" uniqueCount="84">
  <si>
    <t>Číslo položky</t>
  </si>
  <si>
    <t>Položka</t>
  </si>
  <si>
    <t>Měrná jednotka</t>
  </si>
  <si>
    <t>1.</t>
  </si>
  <si>
    <t>2.</t>
  </si>
  <si>
    <t>3.</t>
  </si>
  <si>
    <t>4.</t>
  </si>
  <si>
    <t>5.</t>
  </si>
  <si>
    <t>6.</t>
  </si>
  <si>
    <t>7.</t>
  </si>
  <si>
    <t>Migrace dat</t>
  </si>
  <si>
    <t>8.</t>
  </si>
  <si>
    <t>a) údržba systému (maitenance) - aktualizace produktu v souladu s aktualizací legislativy - účetní, daňová, profesní</t>
  </si>
  <si>
    <t>9.</t>
  </si>
  <si>
    <t>Funkce</t>
  </si>
  <si>
    <t>Analytik</t>
  </si>
  <si>
    <t>Konzultant</t>
  </si>
  <si>
    <t>Programátor</t>
  </si>
  <si>
    <t>Školitel</t>
  </si>
  <si>
    <t>Projektový manažer</t>
  </si>
  <si>
    <t>Specialista na mzdy a personalistiku</t>
  </si>
  <si>
    <t>Specialista na procesní řízení</t>
  </si>
  <si>
    <t>Analytik práce s LHP a LHE včetně mapové složky</t>
  </si>
  <si>
    <t>Analytik pro oblast základních registrů</t>
  </si>
  <si>
    <t>Technologický ICT architekt</t>
  </si>
  <si>
    <t>Jednotková cena bez DPH</t>
  </si>
  <si>
    <t>Jednotková cena s DPH</t>
  </si>
  <si>
    <t>člověk/den</t>
  </si>
  <si>
    <t>Školení aplikační podpory a uživatelů</t>
  </si>
  <si>
    <t>Multilicence v počtu 350 uživatelů</t>
  </si>
  <si>
    <t>CELKOVÁ NABÍDKOVÁ CENA</t>
  </si>
  <si>
    <t>Milník</t>
  </si>
  <si>
    <t>Platební podmínka</t>
  </si>
  <si>
    <t>Druhý</t>
  </si>
  <si>
    <t>Akceptační protokol o převzetí PIA objednatelem</t>
  </si>
  <si>
    <t>Šestý</t>
  </si>
  <si>
    <t>Hodnota fakturované částky bez DPH</t>
  </si>
  <si>
    <t>Sedmý</t>
  </si>
  <si>
    <t>Cena implementace (položky 2+3+4)</t>
  </si>
  <si>
    <t>8.1.</t>
  </si>
  <si>
    <t>8.2.</t>
  </si>
  <si>
    <t>8.3.</t>
  </si>
  <si>
    <t>10.</t>
  </si>
  <si>
    <t>11.</t>
  </si>
  <si>
    <t>12.</t>
  </si>
  <si>
    <t>Akceptační protokoly o ukončení Pilotního provozu na všech NP</t>
  </si>
  <si>
    <t>CENA PROVOZNÍ PODPORA + OUTSOURCING / 4 roky</t>
  </si>
  <si>
    <t>Pátý</t>
  </si>
  <si>
    <t>CENA CELKEM</t>
  </si>
  <si>
    <t>Akceptační protokoly o připravenosti Produkčního provozu na všech NP</t>
  </si>
  <si>
    <t>Akceptační protokoly o stabilizaci EKLIS na všech NP</t>
  </si>
  <si>
    <t xml:space="preserve">Operativní drobné opravy  (mandays v počtu 100  za rok) </t>
  </si>
  <si>
    <t>b) automatické provádění aktualizace verze používané instalace (support)  - přirozený vývoj systému iniciovaný Dodavatelem</t>
  </si>
  <si>
    <t>Příloha č.  8                     TABULKA PRO STANOVENÍ NABÍDKOVÉ CENY</t>
  </si>
  <si>
    <t>Cena bez DPH</t>
  </si>
  <si>
    <t>Cena vč. DPH</t>
  </si>
  <si>
    <t>c) servis dle SLA (Helpdesk / Hotline / Incident management)</t>
  </si>
  <si>
    <t xml:space="preserve">                   </t>
  </si>
  <si>
    <t xml:space="preserve">Poznámky:    </t>
  </si>
  <si>
    <t xml:space="preserve">                                         </t>
  </si>
  <si>
    <t xml:space="preserve">                        </t>
  </si>
  <si>
    <t>2) položka č. 2 - Uchazeč nacení proces implementace informačního systému včetně customizace, doprogramování chybějících funkcí, vytvoření integračních rozhraní, 
                             testovacích scénářů a testování informačnho systému, pilotního provozu, produkčního provozu, procesu stabilizace IS, tvorby kompletní dokumentace,</t>
  </si>
  <si>
    <t>3) položka č. 3 - Uchazeč nacení službu Outsourcing včetně hardware a software, provozní parametry jsou stanoveny v Technické specifikaci a ve specifikaci SLA</t>
  </si>
  <si>
    <t>4) položka č. 7 - Bližší specifikace je dána v Zadávací dokumentaci, v Technické specifikaci, ve specifikaci Smlouvy o provozní podpoře</t>
  </si>
  <si>
    <t xml:space="preserve">                      </t>
  </si>
  <si>
    <t>8) Celková nabídková cena uvedená ve sloupci budou uvedeny na Krycím listu nabídky  uchazeče v členění bez DPH, DPH a vč. DPH</t>
  </si>
  <si>
    <t>9) Uchazeč ručí za správnost výpočtu celkové nabídkové ceny   "vč. DPH" a  "bez DPH".</t>
  </si>
  <si>
    <t>Jde o informativní údaje pro platební kalendář, který je součástí Harmonogramu postupu prací</t>
  </si>
  <si>
    <t xml:space="preserve">Poznámka:  </t>
  </si>
  <si>
    <t xml:space="preserve">                 </t>
  </si>
  <si>
    <t>CENY ZA JEDNOTLIVÉ SPECIALISTY</t>
  </si>
  <si>
    <t>PLATEBNÍ KALENDÁŘ</t>
  </si>
  <si>
    <t>1) Uchazeč vyplní tabulku podle svého aktuálního ceníku.</t>
  </si>
  <si>
    <t xml:space="preserve">Poznámka: </t>
  </si>
  <si>
    <t>2) Ceny z tabulky nebudou součástí celkové nabídkové ceny uchazeče.</t>
  </si>
  <si>
    <r>
      <t>Předimplementační analýza</t>
    </r>
    <r>
      <rPr>
        <vertAlign val="superscript"/>
        <sz val="12"/>
        <color indexed="8"/>
        <rFont val="Calibri"/>
        <family val="2"/>
      </rPr>
      <t>1)</t>
    </r>
  </si>
  <si>
    <r>
      <t xml:space="preserve">Implementace informačního systému </t>
    </r>
    <r>
      <rPr>
        <vertAlign val="superscript"/>
        <sz val="12"/>
        <color theme="1"/>
        <rFont val="Calibri"/>
        <family val="2"/>
        <scheme val="minor"/>
      </rPr>
      <t>2)</t>
    </r>
  </si>
  <si>
    <r>
      <t xml:space="preserve">Outsourcing - režim 5/9 </t>
    </r>
    <r>
      <rPr>
        <vertAlign val="superscript"/>
        <sz val="12"/>
        <color theme="1"/>
        <rFont val="Calibri"/>
        <family val="2"/>
        <scheme val="minor"/>
      </rPr>
      <t>3)</t>
    </r>
  </si>
  <si>
    <r>
      <t xml:space="preserve">Provozní  podpora </t>
    </r>
    <r>
      <rPr>
        <vertAlign val="superscript"/>
        <sz val="12"/>
        <color theme="1"/>
        <rFont val="Calibri"/>
        <family val="2"/>
        <scheme val="minor"/>
      </rPr>
      <t>4)</t>
    </r>
  </si>
  <si>
    <r>
      <t xml:space="preserve">CENA PROVOZNÍ PODPORA + OUTSOURCING / rok </t>
    </r>
    <r>
      <rPr>
        <vertAlign val="superscript"/>
        <sz val="12"/>
        <color theme="1"/>
        <rFont val="Calibri"/>
        <family val="2"/>
        <scheme val="minor"/>
      </rPr>
      <t>5)</t>
    </r>
  </si>
  <si>
    <t>1) položka č. 1 - Základnou pro výpočet ceny předimplementační analýzy bude položka 5 tabulky - Cena implementace.
                              Nabídková cena předimplementační analýzy bude představovat maximálně 10 % základny pro její výpočet.</t>
  </si>
  <si>
    <t>5) Provozní podpora včetně outsourcingu bude hrazena ze strany objednatele čtvrtletně zpětně</t>
  </si>
  <si>
    <t>6) Uchazeč vyplní pole označené žlutou barvou</t>
  </si>
  <si>
    <t>7) Uchazeč nacení všechny položky v tabulce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</si>
</sst>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2"/>
      <color indexed="8"/>
      <name val="Calibri"/>
      <family val="2"/>
    </font>
    <font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double"/>
      <bottom style="double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2" xfId="0" applyNumberFormat="1" applyFill="1" applyBorder="1"/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164" fontId="6" fillId="2" borderId="3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Fill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164" fontId="8" fillId="0" borderId="6" xfId="0" applyNumberFormat="1" applyFont="1" applyFill="1" applyBorder="1"/>
    <xf numFmtId="164" fontId="8" fillId="3" borderId="6" xfId="0" applyNumberFormat="1" applyFont="1" applyFill="1" applyBorder="1"/>
    <xf numFmtId="164" fontId="8" fillId="4" borderId="7" xfId="0" applyNumberFormat="1" applyFont="1" applyFill="1" applyBorder="1"/>
    <xf numFmtId="164" fontId="8" fillId="4" borderId="8" xfId="0" applyNumberFormat="1" applyFont="1" applyFill="1" applyBorder="1"/>
    <xf numFmtId="164" fontId="8" fillId="4" borderId="9" xfId="0" applyNumberFormat="1" applyFont="1" applyFill="1" applyBorder="1"/>
    <xf numFmtId="164" fontId="8" fillId="4" borderId="10" xfId="0" applyNumberFormat="1" applyFont="1" applyFill="1" applyBorder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Font="1"/>
    <xf numFmtId="0" fontId="10" fillId="0" borderId="0" xfId="0" applyFont="1"/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164" fontId="0" fillId="0" borderId="11" xfId="0" applyNumberFormat="1" applyFont="1" applyBorder="1"/>
    <xf numFmtId="0" fontId="0" fillId="0" borderId="11" xfId="0" applyFont="1" applyFill="1" applyBorder="1"/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4" fontId="0" fillId="4" borderId="13" xfId="0" applyNumberFormat="1" applyFont="1" applyFill="1" applyBorder="1"/>
    <xf numFmtId="164" fontId="0" fillId="0" borderId="7" xfId="0" applyNumberFormat="1" applyFont="1" applyBorder="1"/>
    <xf numFmtId="0" fontId="0" fillId="0" borderId="14" xfId="0" applyFont="1" applyBorder="1" applyAlignment="1">
      <alignment horizontal="center"/>
    </xf>
    <xf numFmtId="164" fontId="0" fillId="4" borderId="11" xfId="0" applyNumberFormat="1" applyFont="1" applyFill="1" applyBorder="1"/>
    <xf numFmtId="164" fontId="0" fillId="0" borderId="9" xfId="0" applyNumberFormat="1" applyFont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/>
    <xf numFmtId="164" fontId="0" fillId="4" borderId="16" xfId="0" applyNumberFormat="1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164" fontId="0" fillId="4" borderId="18" xfId="0" applyNumberFormat="1" applyFont="1" applyFill="1" applyBorder="1"/>
    <xf numFmtId="164" fontId="0" fillId="0" borderId="19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0" fillId="5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0" fillId="5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164" fontId="0" fillId="0" borderId="23" xfId="0" applyNumberFormat="1" applyFont="1" applyFill="1" applyBorder="1"/>
    <xf numFmtId="0" fontId="0" fillId="5" borderId="14" xfId="0" applyFont="1" applyFill="1" applyBorder="1" applyAlignment="1">
      <alignment horizontal="center"/>
    </xf>
    <xf numFmtId="0" fontId="8" fillId="0" borderId="11" xfId="0" applyFont="1" applyBorder="1"/>
    <xf numFmtId="164" fontId="0" fillId="0" borderId="24" xfId="0" applyNumberFormat="1" applyFont="1" applyFill="1" applyBorder="1"/>
    <xf numFmtId="0" fontId="0" fillId="5" borderId="25" xfId="0" applyFont="1" applyFill="1" applyBorder="1" applyAlignment="1">
      <alignment horizontal="center"/>
    </xf>
    <xf numFmtId="0" fontId="8" fillId="5" borderId="26" xfId="0" applyFont="1" applyFill="1" applyBorder="1"/>
    <xf numFmtId="164" fontId="8" fillId="5" borderId="27" xfId="0" applyNumberFormat="1" applyFont="1" applyFill="1" applyBorder="1"/>
    <xf numFmtId="0" fontId="0" fillId="6" borderId="28" xfId="0" applyFont="1" applyFill="1" applyBorder="1" applyAlignment="1">
      <alignment horizontal="center"/>
    </xf>
    <xf numFmtId="0" fontId="8" fillId="6" borderId="29" xfId="0" applyFont="1" applyFill="1" applyBorder="1"/>
    <xf numFmtId="164" fontId="0" fillId="6" borderId="2" xfId="0" applyNumberFormat="1" applyFont="1" applyFill="1" applyBorder="1"/>
    <xf numFmtId="0" fontId="0" fillId="7" borderId="25" xfId="0" applyFont="1" applyFill="1" applyBorder="1" applyAlignment="1">
      <alignment horizontal="center"/>
    </xf>
    <xf numFmtId="0" fontId="8" fillId="7" borderId="26" xfId="0" applyFont="1" applyFill="1" applyBorder="1" applyAlignment="1">
      <alignment wrapText="1"/>
    </xf>
    <xf numFmtId="164" fontId="8" fillId="4" borderId="27" xfId="0" applyNumberFormat="1" applyFont="1" applyFill="1" applyBorder="1"/>
    <xf numFmtId="164" fontId="8" fillId="7" borderId="30" xfId="0" applyNumberFormat="1" applyFont="1" applyFill="1" applyBorder="1"/>
    <xf numFmtId="0" fontId="0" fillId="8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164" fontId="8" fillId="0" borderId="31" xfId="0" applyNumberFormat="1" applyFont="1" applyFill="1" applyBorder="1"/>
    <xf numFmtId="16" fontId="0" fillId="8" borderId="14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164" fontId="0" fillId="4" borderId="9" xfId="0" applyNumberFormat="1" applyFont="1" applyFill="1" applyBorder="1"/>
    <xf numFmtId="164" fontId="0" fillId="0" borderId="24" xfId="0" applyNumberFormat="1" applyFont="1" applyBorder="1"/>
    <xf numFmtId="0" fontId="0" fillId="8" borderId="15" xfId="0" applyFont="1" applyFill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0" fillId="8" borderId="14" xfId="0" applyFont="1" applyFill="1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164" fontId="0" fillId="4" borderId="32" xfId="0" applyNumberFormat="1" applyFont="1" applyFill="1" applyBorder="1"/>
    <xf numFmtId="164" fontId="0" fillId="0" borderId="33" xfId="0" applyNumberFormat="1" applyFont="1" applyBorder="1"/>
    <xf numFmtId="0" fontId="0" fillId="8" borderId="25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left" vertical="center" wrapText="1"/>
    </xf>
    <xf numFmtId="164" fontId="8" fillId="8" borderId="27" xfId="0" applyNumberFormat="1" applyFont="1" applyFill="1" applyBorder="1"/>
    <xf numFmtId="0" fontId="10" fillId="8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 topLeftCell="A1">
      <selection activeCell="B28" sqref="B28:D28"/>
    </sheetView>
  </sheetViews>
  <sheetFormatPr defaultColWidth="9.140625" defaultRowHeight="15"/>
  <cols>
    <col min="1" max="1" width="9.7109375" style="0" customWidth="1"/>
    <col min="2" max="2" width="69.7109375" style="0" customWidth="1"/>
    <col min="3" max="4" width="30.7109375" style="0" customWidth="1"/>
    <col min="5" max="7" width="24.140625" style="0" customWidth="1"/>
  </cols>
  <sheetData>
    <row r="1" spans="1:4" ht="18.75">
      <c r="A1" s="94" t="s">
        <v>53</v>
      </c>
      <c r="B1" s="94"/>
      <c r="C1" s="94"/>
      <c r="D1" s="94"/>
    </row>
    <row r="2" ht="15.75" thickBot="1"/>
    <row r="3" spans="1:5" ht="16.5" thickBot="1">
      <c r="A3" s="53" t="s">
        <v>0</v>
      </c>
      <c r="B3" s="54" t="s">
        <v>1</v>
      </c>
      <c r="C3" s="54" t="s">
        <v>54</v>
      </c>
      <c r="D3" s="55" t="s">
        <v>55</v>
      </c>
      <c r="E3" s="5"/>
    </row>
    <row r="4" spans="1:5" ht="15.75" thickBot="1">
      <c r="A4" s="26"/>
      <c r="B4" s="26"/>
      <c r="C4" s="26"/>
      <c r="D4" s="26"/>
      <c r="E4" s="6"/>
    </row>
    <row r="5" spans="1:5" ht="30" customHeight="1" thickBot="1">
      <c r="A5" s="56" t="s">
        <v>3</v>
      </c>
      <c r="B5" s="57" t="s">
        <v>75</v>
      </c>
      <c r="C5" s="17"/>
      <c r="D5" s="16">
        <f>C5*1.21</f>
        <v>0</v>
      </c>
      <c r="E5" s="4"/>
    </row>
    <row r="6" spans="1:5" ht="30" customHeight="1">
      <c r="A6" s="58" t="s">
        <v>4</v>
      </c>
      <c r="B6" s="59" t="s">
        <v>76</v>
      </c>
      <c r="C6" s="17"/>
      <c r="D6" s="15">
        <f>C6*1.21</f>
        <v>0</v>
      </c>
      <c r="E6" s="4"/>
    </row>
    <row r="7" spans="1:5" ht="30" customHeight="1">
      <c r="A7" s="60" t="s">
        <v>5</v>
      </c>
      <c r="B7" s="61" t="s">
        <v>28</v>
      </c>
      <c r="C7" s="18"/>
      <c r="D7" s="62">
        <f aca="true" t="shared" si="0" ref="D7:D8">C7*1.21</f>
        <v>0</v>
      </c>
      <c r="E7" s="4"/>
    </row>
    <row r="8" spans="1:5" ht="30" customHeight="1" thickBot="1">
      <c r="A8" s="63" t="s">
        <v>6</v>
      </c>
      <c r="B8" s="64" t="s">
        <v>10</v>
      </c>
      <c r="C8" s="19"/>
      <c r="D8" s="65">
        <f t="shared" si="0"/>
        <v>0</v>
      </c>
      <c r="E8" s="4"/>
    </row>
    <row r="9" spans="1:5" ht="30" customHeight="1" thickBot="1" thickTop="1">
      <c r="A9" s="66" t="s">
        <v>7</v>
      </c>
      <c r="B9" s="67" t="s">
        <v>38</v>
      </c>
      <c r="C9" s="68">
        <f>SUM(C6+C7+C8)</f>
        <v>0</v>
      </c>
      <c r="D9" s="68">
        <f>SUM(D6+D7+D8)</f>
        <v>0</v>
      </c>
      <c r="E9" s="4"/>
    </row>
    <row r="10" spans="1:5" ht="30" customHeight="1" thickBot="1" thickTop="1">
      <c r="A10" s="69" t="s">
        <v>8</v>
      </c>
      <c r="B10" s="70" t="s">
        <v>29</v>
      </c>
      <c r="C10" s="20"/>
      <c r="D10" s="71">
        <f>C10*1.21</f>
        <v>0</v>
      </c>
      <c r="E10" s="4"/>
    </row>
    <row r="11" spans="1:5" ht="30" customHeight="1" thickBot="1" thickTop="1">
      <c r="A11" s="72" t="s">
        <v>9</v>
      </c>
      <c r="B11" s="73" t="s">
        <v>77</v>
      </c>
      <c r="C11" s="74"/>
      <c r="D11" s="75">
        <f>C11*1.21</f>
        <v>0</v>
      </c>
      <c r="E11" s="4"/>
    </row>
    <row r="12" spans="1:5" ht="30" customHeight="1" thickTop="1">
      <c r="A12" s="76" t="s">
        <v>11</v>
      </c>
      <c r="B12" s="77" t="s">
        <v>78</v>
      </c>
      <c r="C12" s="78">
        <f>SUM(C13:C16)</f>
        <v>0</v>
      </c>
      <c r="D12" s="78">
        <f>SUM(D13:D16)</f>
        <v>0</v>
      </c>
      <c r="E12" s="4"/>
    </row>
    <row r="13" spans="1:5" ht="30" customHeight="1">
      <c r="A13" s="79" t="s">
        <v>39</v>
      </c>
      <c r="B13" s="80" t="s">
        <v>12</v>
      </c>
      <c r="C13" s="81"/>
      <c r="D13" s="82">
        <f>C13*1.21</f>
        <v>0</v>
      </c>
      <c r="E13" s="4"/>
    </row>
    <row r="14" spans="1:5" ht="30" customHeight="1">
      <c r="A14" s="83" t="s">
        <v>40</v>
      </c>
      <c r="B14" s="84" t="s">
        <v>52</v>
      </c>
      <c r="C14" s="81"/>
      <c r="D14" s="82">
        <f>C14*1.21</f>
        <v>0</v>
      </c>
      <c r="E14" s="4"/>
    </row>
    <row r="15" spans="1:5" ht="30" customHeight="1">
      <c r="A15" s="85" t="s">
        <v>41</v>
      </c>
      <c r="B15" s="80" t="s">
        <v>56</v>
      </c>
      <c r="C15" s="81"/>
      <c r="D15" s="82">
        <f>C15*1.21</f>
        <v>0</v>
      </c>
      <c r="E15" s="4"/>
    </row>
    <row r="16" spans="1:5" ht="30" customHeight="1" thickBot="1">
      <c r="A16" s="83" t="s">
        <v>13</v>
      </c>
      <c r="B16" s="86" t="s">
        <v>51</v>
      </c>
      <c r="C16" s="87"/>
      <c r="D16" s="88">
        <f>C16*1.21</f>
        <v>0</v>
      </c>
      <c r="E16" s="4"/>
    </row>
    <row r="17" spans="1:5" ht="30" customHeight="1" thickBot="1" thickTop="1">
      <c r="A17" s="89" t="s">
        <v>42</v>
      </c>
      <c r="B17" s="90" t="s">
        <v>79</v>
      </c>
      <c r="C17" s="91">
        <f>SUM(C11+C12)</f>
        <v>0</v>
      </c>
      <c r="D17" s="91">
        <f>SUM(D11+D12)</f>
        <v>0</v>
      </c>
      <c r="E17" s="4"/>
    </row>
    <row r="18" spans="1:5" ht="30" customHeight="1" thickBot="1" thickTop="1">
      <c r="A18" s="89" t="s">
        <v>43</v>
      </c>
      <c r="B18" s="92" t="s">
        <v>46</v>
      </c>
      <c r="C18" s="91">
        <f>C17*4</f>
        <v>0</v>
      </c>
      <c r="D18" s="91">
        <f>D17*4</f>
        <v>0</v>
      </c>
      <c r="E18" s="4"/>
    </row>
    <row r="19" spans="1:5" ht="30" customHeight="1" thickBot="1" thickTop="1">
      <c r="A19" s="9" t="s">
        <v>44</v>
      </c>
      <c r="B19" s="8" t="s">
        <v>30</v>
      </c>
      <c r="C19" s="7">
        <f>SUM(C5+C9+C10+C18)</f>
        <v>0</v>
      </c>
      <c r="D19" s="7">
        <f>SUM(D5+D9+D10+D18)</f>
        <v>0</v>
      </c>
      <c r="E19" s="4"/>
    </row>
    <row r="21" spans="1:5" ht="28.5" customHeight="1">
      <c r="A21" s="22" t="s">
        <v>58</v>
      </c>
      <c r="B21" s="95" t="s">
        <v>80</v>
      </c>
      <c r="C21" s="95"/>
      <c r="D21" s="95"/>
      <c r="E21" s="11"/>
    </row>
    <row r="22" spans="1:5" ht="28.5" customHeight="1">
      <c r="A22" s="10" t="s">
        <v>57</v>
      </c>
      <c r="B22" s="95" t="s">
        <v>61</v>
      </c>
      <c r="C22" s="93"/>
      <c r="D22" s="93"/>
      <c r="E22" s="11"/>
    </row>
    <row r="23" spans="1:5" ht="19.5" customHeight="1">
      <c r="A23" s="10" t="s">
        <v>60</v>
      </c>
      <c r="B23" s="95" t="s">
        <v>62</v>
      </c>
      <c r="C23" s="95"/>
      <c r="D23" s="95"/>
      <c r="E23" s="11"/>
    </row>
    <row r="24" spans="1:5" ht="15">
      <c r="A24" s="10" t="s">
        <v>59</v>
      </c>
      <c r="B24" s="93" t="s">
        <v>63</v>
      </c>
      <c r="C24" s="93"/>
      <c r="D24" s="93"/>
      <c r="E24" s="11"/>
    </row>
    <row r="25" spans="1:5" ht="15">
      <c r="A25" s="10"/>
      <c r="B25" s="93" t="s">
        <v>81</v>
      </c>
      <c r="C25" s="93"/>
      <c r="D25" s="93"/>
      <c r="E25" s="11"/>
    </row>
    <row r="26" spans="1:5" ht="15">
      <c r="A26" s="10" t="s">
        <v>64</v>
      </c>
      <c r="B26" s="93" t="s">
        <v>82</v>
      </c>
      <c r="C26" s="93"/>
      <c r="D26" s="93"/>
      <c r="E26" s="11"/>
    </row>
    <row r="27" spans="1:5" ht="15">
      <c r="A27" s="10"/>
      <c r="B27" s="93" t="s">
        <v>83</v>
      </c>
      <c r="C27" s="93"/>
      <c r="D27" s="93"/>
      <c r="E27" s="11"/>
    </row>
    <row r="28" spans="1:5" ht="15">
      <c r="A28" s="12" t="s">
        <v>64</v>
      </c>
      <c r="B28" s="93" t="s">
        <v>65</v>
      </c>
      <c r="C28" s="93"/>
      <c r="D28" s="93"/>
      <c r="E28" s="11"/>
    </row>
    <row r="29" spans="1:4" ht="15">
      <c r="A29" s="12" t="s">
        <v>64</v>
      </c>
      <c r="B29" s="93" t="s">
        <v>66</v>
      </c>
      <c r="C29" s="93"/>
      <c r="D29" s="93"/>
    </row>
    <row r="30" ht="15">
      <c r="A30" s="12"/>
    </row>
    <row r="31" spans="1:2" ht="18.75">
      <c r="A31" s="1"/>
      <c r="B31" s="27" t="s">
        <v>71</v>
      </c>
    </row>
    <row r="32" spans="1:2" ht="18.75">
      <c r="A32" s="1"/>
      <c r="B32" s="27"/>
    </row>
    <row r="33" spans="1:3" ht="30">
      <c r="A33" s="28" t="s">
        <v>31</v>
      </c>
      <c r="B33" s="28" t="s">
        <v>32</v>
      </c>
      <c r="C33" s="29" t="s">
        <v>36</v>
      </c>
    </row>
    <row r="34" spans="1:3" ht="15">
      <c r="A34" s="30" t="s">
        <v>33</v>
      </c>
      <c r="B34" s="31" t="s">
        <v>34</v>
      </c>
      <c r="C34" s="32">
        <f>+C5</f>
        <v>0</v>
      </c>
    </row>
    <row r="35" spans="1:3" ht="15">
      <c r="A35" s="30" t="s">
        <v>47</v>
      </c>
      <c r="B35" s="31" t="s">
        <v>45</v>
      </c>
      <c r="C35" s="32">
        <f>SUM(C9*50%)</f>
        <v>0</v>
      </c>
    </row>
    <row r="36" spans="1:3" ht="15">
      <c r="A36" s="30" t="s">
        <v>35</v>
      </c>
      <c r="B36" s="31" t="s">
        <v>49</v>
      </c>
      <c r="C36" s="32">
        <f>SUM(C9*30%)</f>
        <v>0</v>
      </c>
    </row>
    <row r="37" spans="1:3" ht="15">
      <c r="A37" s="30"/>
      <c r="B37" s="31" t="s">
        <v>29</v>
      </c>
      <c r="C37" s="32">
        <f>+C10</f>
        <v>0</v>
      </c>
    </row>
    <row r="38" spans="1:4" ht="15">
      <c r="A38" s="30" t="s">
        <v>37</v>
      </c>
      <c r="B38" s="33" t="s">
        <v>50</v>
      </c>
      <c r="C38" s="32">
        <f>SUM(C9*20%)</f>
        <v>0</v>
      </c>
      <c r="D38" s="14"/>
    </row>
    <row r="39" spans="1:4" ht="15">
      <c r="A39" s="34"/>
      <c r="B39" s="35" t="s">
        <v>48</v>
      </c>
      <c r="C39" s="32">
        <f>SUM(C34:C38)</f>
        <v>0</v>
      </c>
      <c r="D39" s="14"/>
    </row>
    <row r="40" spans="1:4" ht="15">
      <c r="A40" s="21"/>
      <c r="B40" s="24"/>
      <c r="C40" s="25"/>
      <c r="D40" s="14"/>
    </row>
    <row r="41" spans="1:4" ht="15">
      <c r="A41" s="23" t="s">
        <v>68</v>
      </c>
      <c r="B41" s="93" t="s">
        <v>67</v>
      </c>
      <c r="C41" s="93"/>
      <c r="D41" s="93"/>
    </row>
    <row r="42" ht="15">
      <c r="A42" s="13"/>
    </row>
    <row r="43" spans="1:2" ht="18.75" customHeight="1">
      <c r="A43" s="1" t="s">
        <v>69</v>
      </c>
      <c r="B43" s="27" t="s">
        <v>70</v>
      </c>
    </row>
    <row r="44" ht="15.75" thickBot="1"/>
    <row r="45" spans="1:5" ht="15.75" thickBot="1">
      <c r="A45" s="2" t="s">
        <v>0</v>
      </c>
      <c r="B45" s="3" t="s">
        <v>14</v>
      </c>
      <c r="C45" s="3" t="s">
        <v>2</v>
      </c>
      <c r="D45" s="3" t="s">
        <v>25</v>
      </c>
      <c r="E45" s="3" t="s">
        <v>26</v>
      </c>
    </row>
    <row r="46" ht="15.75" thickBot="1"/>
    <row r="47" spans="1:5" ht="30" customHeight="1">
      <c r="A47" s="36" t="s">
        <v>3</v>
      </c>
      <c r="B47" s="37" t="s">
        <v>15</v>
      </c>
      <c r="C47" s="38" t="s">
        <v>27</v>
      </c>
      <c r="D47" s="39"/>
      <c r="E47" s="40">
        <f>D47*1.21</f>
        <v>0</v>
      </c>
    </row>
    <row r="48" spans="1:5" ht="30" customHeight="1">
      <c r="A48" s="41" t="s">
        <v>4</v>
      </c>
      <c r="B48" s="31" t="s">
        <v>16</v>
      </c>
      <c r="C48" s="30" t="s">
        <v>27</v>
      </c>
      <c r="D48" s="42"/>
      <c r="E48" s="43">
        <f aca="true" t="shared" si="1" ref="E48:E56">D48*1.21</f>
        <v>0</v>
      </c>
    </row>
    <row r="49" spans="1:5" ht="30" customHeight="1">
      <c r="A49" s="41" t="s">
        <v>5</v>
      </c>
      <c r="B49" s="31" t="s">
        <v>17</v>
      </c>
      <c r="C49" s="30" t="s">
        <v>27</v>
      </c>
      <c r="D49" s="42"/>
      <c r="E49" s="43">
        <f t="shared" si="1"/>
        <v>0</v>
      </c>
    </row>
    <row r="50" spans="1:5" ht="30" customHeight="1">
      <c r="A50" s="44" t="s">
        <v>6</v>
      </c>
      <c r="B50" s="31" t="s">
        <v>18</v>
      </c>
      <c r="C50" s="30" t="s">
        <v>27</v>
      </c>
      <c r="D50" s="42"/>
      <c r="E50" s="43">
        <f t="shared" si="1"/>
        <v>0</v>
      </c>
    </row>
    <row r="51" spans="1:5" ht="30" customHeight="1">
      <c r="A51" s="44" t="s">
        <v>7</v>
      </c>
      <c r="B51" s="31" t="s">
        <v>19</v>
      </c>
      <c r="C51" s="30" t="s">
        <v>27</v>
      </c>
      <c r="D51" s="42"/>
      <c r="E51" s="43">
        <f t="shared" si="1"/>
        <v>0</v>
      </c>
    </row>
    <row r="52" spans="1:5" ht="30" customHeight="1">
      <c r="A52" s="44" t="s">
        <v>8</v>
      </c>
      <c r="B52" s="31" t="s">
        <v>20</v>
      </c>
      <c r="C52" s="30" t="s">
        <v>27</v>
      </c>
      <c r="D52" s="42"/>
      <c r="E52" s="43">
        <f t="shared" si="1"/>
        <v>0</v>
      </c>
    </row>
    <row r="53" spans="1:5" ht="30" customHeight="1">
      <c r="A53" s="45" t="s">
        <v>9</v>
      </c>
      <c r="B53" s="46" t="s">
        <v>21</v>
      </c>
      <c r="C53" s="30" t="s">
        <v>27</v>
      </c>
      <c r="D53" s="47"/>
      <c r="E53" s="43">
        <f t="shared" si="1"/>
        <v>0</v>
      </c>
    </row>
    <row r="54" spans="1:5" ht="30" customHeight="1">
      <c r="A54" s="45" t="s">
        <v>11</v>
      </c>
      <c r="B54" s="46" t="s">
        <v>22</v>
      </c>
      <c r="C54" s="30" t="s">
        <v>27</v>
      </c>
      <c r="D54" s="47"/>
      <c r="E54" s="43">
        <f t="shared" si="1"/>
        <v>0</v>
      </c>
    </row>
    <row r="55" spans="1:5" ht="30" customHeight="1">
      <c r="A55" s="44" t="s">
        <v>13</v>
      </c>
      <c r="B55" s="31" t="s">
        <v>23</v>
      </c>
      <c r="C55" s="30" t="s">
        <v>27</v>
      </c>
      <c r="D55" s="42"/>
      <c r="E55" s="43">
        <f t="shared" si="1"/>
        <v>0</v>
      </c>
    </row>
    <row r="56" spans="1:5" ht="30" customHeight="1" thickBot="1">
      <c r="A56" s="48">
        <v>10</v>
      </c>
      <c r="B56" s="49" t="s">
        <v>24</v>
      </c>
      <c r="C56" s="50" t="s">
        <v>27</v>
      </c>
      <c r="D56" s="51"/>
      <c r="E56" s="52">
        <f t="shared" si="1"/>
        <v>0</v>
      </c>
    </row>
    <row r="58" spans="1:2" ht="15">
      <c r="A58" s="11" t="s">
        <v>73</v>
      </c>
      <c r="B58" s="22" t="s">
        <v>72</v>
      </c>
    </row>
    <row r="59" ht="15">
      <c r="B59" s="22" t="s">
        <v>74</v>
      </c>
    </row>
    <row r="60" ht="15">
      <c r="B60" s="1"/>
    </row>
  </sheetData>
  <mergeCells count="11">
    <mergeCell ref="B27:D27"/>
    <mergeCell ref="B28:D28"/>
    <mergeCell ref="B29:D29"/>
    <mergeCell ref="B41:D41"/>
    <mergeCell ref="A1:D1"/>
    <mergeCell ref="B21:D21"/>
    <mergeCell ref="B22:D22"/>
    <mergeCell ref="B23:D23"/>
    <mergeCell ref="B24:D24"/>
    <mergeCell ref="B26:D26"/>
    <mergeCell ref="B25:D25"/>
  </mergeCells>
  <printOptions/>
  <pageMargins left="0.45" right="0.15748031496062992" top="0.36" bottom="0.7874015748031497" header="0.15748031496062992" footer="0.31496062992125984"/>
  <pageSetup horizontalDpi="600" verticalDpi="600" orientation="portrait" paperSize="8" scale="85" r:id="rId1"/>
  <headerFooter>
    <oddFooter xml:space="preserve">&amp;LDatum:      2. 10. 2015
Verze:        1.0&amp;R1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Stojanov</dc:creator>
  <cp:keywords/>
  <dc:description/>
  <cp:lastModifiedBy>zb</cp:lastModifiedBy>
  <cp:lastPrinted>2015-10-02T12:33:33Z</cp:lastPrinted>
  <dcterms:created xsi:type="dcterms:W3CDTF">2015-09-03T09:34:08Z</dcterms:created>
  <dcterms:modified xsi:type="dcterms:W3CDTF">2015-10-12T12:53:06Z</dcterms:modified>
  <cp:category/>
  <cp:version/>
  <cp:contentType/>
  <cp:contentStatus/>
</cp:coreProperties>
</file>