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240 oddeleni investic\CENOVE_NABIDKY_OVERENI_CEN\2018\01_vyzva_zadani_podklady\"/>
    </mc:Choice>
  </mc:AlternateContent>
  <bookViews>
    <workbookView xWindow="0" yWindow="0" windowWidth="28800" windowHeight="12132" tabRatio="823" firstSheet="1" activeTab="1"/>
  </bookViews>
  <sheets>
    <sheet name="Plochy" sheetId="1" state="hidden" r:id="rId1"/>
    <sheet name="venkovni natery_SM_247" sheetId="53" r:id="rId2"/>
    <sheet name="dílčí listy rozpočtu" sheetId="54" r:id="rId3"/>
    <sheet name="09090 IS Chodovec" sheetId="19" state="hidden" r:id="rId4"/>
  </sheets>
  <definedNames>
    <definedName name="_DAT9">#REF!</definedName>
    <definedName name="_TAB1">#REF!</definedName>
    <definedName name="_TAB2">#REF!</definedName>
    <definedName name="_TAB3">#REF!</definedName>
    <definedName name="DATA9">#REF!</definedName>
    <definedName name="_xlnm.Print_Area" localSheetId="1">'venkovni natery_SM_247'!$A$1:$I$30</definedName>
    <definedName name="sddsdsda">#REF!</definedName>
    <definedName name="SERVIS">#REF!</definedName>
    <definedName name="SERVIS996">#REF!</definedName>
    <definedName name="TAB_4">#REF!</definedName>
    <definedName name="wdffdsfsdf">#REF!</definedName>
  </definedNames>
  <calcPr calcId="152511"/>
</workbook>
</file>

<file path=xl/calcChain.xml><?xml version="1.0" encoding="utf-8"?>
<calcChain xmlns="http://schemas.openxmlformats.org/spreadsheetml/2006/main">
  <c r="F21" i="53" l="1"/>
  <c r="E21" i="53" l="1"/>
  <c r="D21" i="53" l="1"/>
  <c r="G21" i="53" l="1"/>
  <c r="H21" i="53" s="1"/>
  <c r="I21" i="53" l="1"/>
  <c r="E3" i="1" l="1"/>
  <c r="F3" i="1"/>
  <c r="E4" i="1"/>
  <c r="F4" i="1"/>
  <c r="G4" i="1" s="1"/>
  <c r="E5" i="1"/>
  <c r="F5" i="1"/>
  <c r="G5" i="1" s="1"/>
  <c r="E6" i="1"/>
  <c r="F6" i="1"/>
  <c r="G6" i="1" s="1"/>
  <c r="E7" i="1"/>
  <c r="F7" i="1"/>
  <c r="E8" i="1"/>
  <c r="F8" i="1"/>
  <c r="E9" i="1"/>
  <c r="F9" i="1"/>
  <c r="G9" i="1" s="1"/>
  <c r="E10" i="1"/>
  <c r="G10" i="1" s="1"/>
  <c r="F10" i="1"/>
  <c r="E11" i="1"/>
  <c r="F11" i="1"/>
  <c r="E12" i="1"/>
  <c r="F12" i="1"/>
  <c r="E13" i="1"/>
  <c r="F13" i="1"/>
  <c r="G13" i="1" s="1"/>
  <c r="E14" i="1"/>
  <c r="G14" i="1" s="1"/>
  <c r="F14" i="1"/>
  <c r="T5" i="19"/>
  <c r="AC5" i="19"/>
  <c r="F6" i="19"/>
  <c r="H6" i="19"/>
  <c r="J6" i="19"/>
  <c r="L6" i="19"/>
  <c r="N6" i="19"/>
  <c r="P6" i="19"/>
  <c r="R6" i="19"/>
  <c r="T6" i="19"/>
  <c r="AA6" i="19"/>
  <c r="AB6" i="19"/>
  <c r="AC6" i="19"/>
  <c r="D7" i="19"/>
  <c r="N7" i="19" s="1"/>
  <c r="R7" i="19"/>
  <c r="T7" i="19"/>
  <c r="AA7" i="19"/>
  <c r="AB7" i="19"/>
  <c r="AC7" i="19"/>
  <c r="F8" i="19"/>
  <c r="H8" i="19"/>
  <c r="J8" i="19"/>
  <c r="L8" i="19"/>
  <c r="N8" i="19"/>
  <c r="P8" i="19"/>
  <c r="R8" i="19"/>
  <c r="T8" i="19"/>
  <c r="AA8" i="19"/>
  <c r="AB8" i="19"/>
  <c r="AC8" i="19"/>
  <c r="F9" i="19"/>
  <c r="H9" i="19"/>
  <c r="J9" i="19"/>
  <c r="L9" i="19"/>
  <c r="N9" i="19"/>
  <c r="P9" i="19"/>
  <c r="R9" i="19"/>
  <c r="T9" i="19"/>
  <c r="AA9" i="19"/>
  <c r="AB9" i="19"/>
  <c r="AC9" i="19"/>
  <c r="F10" i="19"/>
  <c r="H10" i="19"/>
  <c r="J10" i="19"/>
  <c r="L10" i="19"/>
  <c r="N10" i="19"/>
  <c r="P10" i="19"/>
  <c r="R10" i="19"/>
  <c r="T10" i="19"/>
  <c r="AA10" i="19"/>
  <c r="AB10" i="19"/>
  <c r="AC10" i="19"/>
  <c r="F11" i="19"/>
  <c r="H11" i="19"/>
  <c r="J11" i="19"/>
  <c r="L11" i="19"/>
  <c r="N11" i="19"/>
  <c r="P11" i="19"/>
  <c r="R11" i="19"/>
  <c r="T11" i="19"/>
  <c r="AA11" i="19"/>
  <c r="AB11" i="19"/>
  <c r="AC11" i="19"/>
  <c r="F12" i="19"/>
  <c r="H12" i="19"/>
  <c r="J12" i="19"/>
  <c r="L12" i="19"/>
  <c r="N12" i="19"/>
  <c r="P12" i="19"/>
  <c r="R12" i="19"/>
  <c r="T12" i="19"/>
  <c r="AA12" i="19"/>
  <c r="AB12" i="19"/>
  <c r="AC12" i="19"/>
  <c r="F13" i="19"/>
  <c r="H13" i="19"/>
  <c r="J13" i="19"/>
  <c r="L13" i="19"/>
  <c r="N13" i="19"/>
  <c r="P13" i="19"/>
  <c r="R13" i="19"/>
  <c r="T13" i="19"/>
  <c r="AA13" i="19"/>
  <c r="AB13" i="19"/>
  <c r="AC13" i="19"/>
  <c r="F14" i="19"/>
  <c r="H14" i="19"/>
  <c r="J14" i="19"/>
  <c r="L14" i="19"/>
  <c r="N14" i="19"/>
  <c r="P14" i="19"/>
  <c r="Q14" i="19"/>
  <c r="T14" i="19"/>
  <c r="AA14" i="19"/>
  <c r="AB14" i="19"/>
  <c r="AC14" i="19"/>
  <c r="F15" i="19"/>
  <c r="H15" i="19"/>
  <c r="J15" i="19"/>
  <c r="L15" i="19"/>
  <c r="N15" i="19"/>
  <c r="P15" i="19"/>
  <c r="R15" i="19"/>
  <c r="AA15" i="19"/>
  <c r="AB15" i="19"/>
  <c r="AC15" i="19"/>
  <c r="F16" i="19"/>
  <c r="H16" i="19"/>
  <c r="J16" i="19"/>
  <c r="L16" i="19"/>
  <c r="N16" i="19"/>
  <c r="P16" i="19"/>
  <c r="R16" i="19"/>
  <c r="AA16" i="19"/>
  <c r="AB16" i="19"/>
  <c r="AC16" i="19"/>
  <c r="F17" i="19"/>
  <c r="H17" i="19"/>
  <c r="J17" i="19"/>
  <c r="L17" i="19"/>
  <c r="N17" i="19"/>
  <c r="P17" i="19"/>
  <c r="R17" i="19"/>
  <c r="T17" i="19"/>
  <c r="AA17" i="19"/>
  <c r="AB17" i="19"/>
  <c r="AC17" i="19"/>
  <c r="F18" i="19"/>
  <c r="H18" i="19"/>
  <c r="J18" i="19"/>
  <c r="L18" i="19"/>
  <c r="N18" i="19"/>
  <c r="P18" i="19"/>
  <c r="R18" i="19"/>
  <c r="AA18" i="19"/>
  <c r="AB18" i="19"/>
  <c r="AC18" i="19"/>
  <c r="F19" i="19"/>
  <c r="H19" i="19"/>
  <c r="J19" i="19"/>
  <c r="L19" i="19"/>
  <c r="N19" i="19"/>
  <c r="P19" i="19"/>
  <c r="R19" i="19"/>
  <c r="AA19" i="19"/>
  <c r="AB19" i="19"/>
  <c r="AC19" i="19"/>
  <c r="F20" i="19"/>
  <c r="H20" i="19"/>
  <c r="J20" i="19"/>
  <c r="L20" i="19"/>
  <c r="N20" i="19"/>
  <c r="P20" i="19"/>
  <c r="R20" i="19"/>
  <c r="AA20" i="19"/>
  <c r="AB20" i="19"/>
  <c r="AC20" i="19"/>
  <c r="F21" i="19"/>
  <c r="H21" i="19"/>
  <c r="J21" i="19"/>
  <c r="L21" i="19"/>
  <c r="N21" i="19"/>
  <c r="P21" i="19"/>
  <c r="R21" i="19"/>
  <c r="AA21" i="19"/>
  <c r="AB21" i="19"/>
  <c r="AC21" i="19"/>
  <c r="F22" i="19"/>
  <c r="H22" i="19"/>
  <c r="J22" i="19"/>
  <c r="L22" i="19"/>
  <c r="N22" i="19"/>
  <c r="P22" i="19"/>
  <c r="R22" i="19"/>
  <c r="AA22" i="19"/>
  <c r="AB22" i="19"/>
  <c r="AC22" i="19"/>
  <c r="F23" i="19"/>
  <c r="H23" i="19"/>
  <c r="J23" i="19"/>
  <c r="L23" i="19"/>
  <c r="N23" i="19"/>
  <c r="P23" i="19"/>
  <c r="R23" i="19"/>
  <c r="AA23" i="19"/>
  <c r="AB23" i="19"/>
  <c r="AC23" i="19"/>
  <c r="F24" i="19"/>
  <c r="H24" i="19"/>
  <c r="J24" i="19"/>
  <c r="L24" i="19"/>
  <c r="N24" i="19"/>
  <c r="P24" i="19"/>
  <c r="R24" i="19"/>
  <c r="T24" i="19"/>
  <c r="AA24" i="19"/>
  <c r="AB24" i="19"/>
  <c r="AC24" i="19"/>
  <c r="F25" i="19"/>
  <c r="H25" i="19"/>
  <c r="J25" i="19"/>
  <c r="L25" i="19"/>
  <c r="N25" i="19"/>
  <c r="P25" i="19"/>
  <c r="R25" i="19"/>
  <c r="AA25" i="19"/>
  <c r="AB25" i="19"/>
  <c r="AC25" i="19"/>
  <c r="F26" i="19"/>
  <c r="H26" i="19"/>
  <c r="J26" i="19"/>
  <c r="L26" i="19"/>
  <c r="N26" i="19"/>
  <c r="P26" i="19"/>
  <c r="R26" i="19"/>
  <c r="T26" i="19"/>
  <c r="AA26" i="19"/>
  <c r="AB26" i="19"/>
  <c r="AC26" i="19"/>
  <c r="F27" i="19"/>
  <c r="H27" i="19"/>
  <c r="J27" i="19"/>
  <c r="L27" i="19"/>
  <c r="N27" i="19"/>
  <c r="P27" i="19"/>
  <c r="R27" i="19"/>
  <c r="T27" i="19"/>
  <c r="AA27" i="19"/>
  <c r="AB27" i="19"/>
  <c r="AC27" i="19"/>
  <c r="F28" i="19"/>
  <c r="H28" i="19"/>
  <c r="J28" i="19"/>
  <c r="L28" i="19"/>
  <c r="N28" i="19"/>
  <c r="P28" i="19"/>
  <c r="R28" i="19"/>
  <c r="T28" i="19"/>
  <c r="AA28" i="19"/>
  <c r="AB28" i="19"/>
  <c r="AC28" i="19"/>
  <c r="F29" i="19"/>
  <c r="H29" i="19"/>
  <c r="J29" i="19"/>
  <c r="L29" i="19"/>
  <c r="N29" i="19"/>
  <c r="P29" i="19"/>
  <c r="R29" i="19"/>
  <c r="T29" i="19"/>
  <c r="AA29" i="19"/>
  <c r="AB29" i="19"/>
  <c r="AC29" i="19"/>
  <c r="F30" i="19"/>
  <c r="H30" i="19"/>
  <c r="J30" i="19"/>
  <c r="L30" i="19"/>
  <c r="N30" i="19"/>
  <c r="P30" i="19"/>
  <c r="R30" i="19"/>
  <c r="T30" i="19"/>
  <c r="AA30" i="19"/>
  <c r="AB30" i="19"/>
  <c r="AC30" i="19"/>
  <c r="F31" i="19"/>
  <c r="H31" i="19"/>
  <c r="J31" i="19"/>
  <c r="L31" i="19"/>
  <c r="N31" i="19"/>
  <c r="P31" i="19"/>
  <c r="R31" i="19"/>
  <c r="T31" i="19"/>
  <c r="AA31" i="19"/>
  <c r="AB31" i="19"/>
  <c r="AC31" i="19"/>
  <c r="F32" i="19"/>
  <c r="H32" i="19"/>
  <c r="J32" i="19"/>
  <c r="L32" i="19"/>
  <c r="N32" i="19"/>
  <c r="P32" i="19"/>
  <c r="R32" i="19"/>
  <c r="T32" i="19"/>
  <c r="AA32" i="19"/>
  <c r="AB32" i="19"/>
  <c r="AC32" i="19"/>
  <c r="F33" i="19"/>
  <c r="H33" i="19"/>
  <c r="J33" i="19"/>
  <c r="L33" i="19"/>
  <c r="N33" i="19"/>
  <c r="P33" i="19"/>
  <c r="R33" i="19"/>
  <c r="T33" i="19"/>
  <c r="AA33" i="19"/>
  <c r="AB33" i="19"/>
  <c r="AC33" i="19"/>
  <c r="F34" i="19"/>
  <c r="H34" i="19"/>
  <c r="J34" i="19"/>
  <c r="L34" i="19"/>
  <c r="N34" i="19"/>
  <c r="P34" i="19"/>
  <c r="T34" i="19"/>
  <c r="AA34" i="19"/>
  <c r="AB34" i="19"/>
  <c r="AC34" i="19"/>
  <c r="F35" i="19"/>
  <c r="H35" i="19"/>
  <c r="J35" i="19"/>
  <c r="L35" i="19"/>
  <c r="N35" i="19"/>
  <c r="P35" i="19"/>
  <c r="AA35" i="19"/>
  <c r="AB35" i="19"/>
  <c r="AC35" i="19"/>
  <c r="F36" i="19"/>
  <c r="H36" i="19"/>
  <c r="J36" i="19"/>
  <c r="L36" i="19"/>
  <c r="N36" i="19"/>
  <c r="P36" i="19"/>
  <c r="T36" i="19"/>
  <c r="AA36" i="19"/>
  <c r="AB36" i="19"/>
  <c r="AC36" i="19"/>
  <c r="T37" i="19"/>
  <c r="AC37" i="19"/>
  <c r="AC38" i="19"/>
  <c r="E39" i="19"/>
  <c r="G39" i="19"/>
  <c r="I39" i="19"/>
  <c r="K39" i="19"/>
  <c r="M39" i="19"/>
  <c r="O39" i="19"/>
  <c r="S39" i="19"/>
  <c r="U39" i="19"/>
  <c r="X39" i="19"/>
  <c r="Y39" i="19"/>
  <c r="Z39" i="19"/>
  <c r="G43" i="19"/>
  <c r="Q39" i="19"/>
  <c r="R14" i="19"/>
  <c r="R39" i="19" s="1"/>
  <c r="T39" i="19" l="1"/>
  <c r="J7" i="19"/>
  <c r="J39" i="19" s="1"/>
  <c r="G11" i="1"/>
  <c r="G7" i="1"/>
  <c r="D39" i="19"/>
  <c r="G42" i="19" s="1"/>
  <c r="G44" i="19" s="1"/>
  <c r="N39" i="19"/>
  <c r="G12" i="1"/>
  <c r="G8" i="1"/>
  <c r="G3" i="1"/>
  <c r="P7" i="19"/>
  <c r="P39" i="19" s="1"/>
  <c r="L7" i="19"/>
  <c r="L39" i="19" s="1"/>
  <c r="AB39" i="19"/>
  <c r="F7" i="19"/>
  <c r="F39" i="19" s="1"/>
  <c r="H7" i="19"/>
  <c r="H39" i="19" s="1"/>
  <c r="AC39" i="19"/>
  <c r="AA39" i="19"/>
</calcChain>
</file>

<file path=xl/comments1.xml><?xml version="1.0" encoding="utf-8"?>
<comments xmlns="http://schemas.openxmlformats.org/spreadsheetml/2006/main">
  <authors>
    <author>Jakub Kiska</author>
  </authors>
  <commentList>
    <comment ref="E9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comments2.xml><?xml version="1.0" encoding="utf-8"?>
<comments xmlns="http://schemas.openxmlformats.org/spreadsheetml/2006/main">
  <authors>
    <author>Kripner Jaromír</author>
    <author>Matěja František</author>
  </authors>
  <commentList>
    <comment ref="U5" authorId="0" shapeId="0">
      <text>
        <r>
          <rPr>
            <b/>
            <sz val="8"/>
            <color indexed="81"/>
            <rFont val="Tahoma"/>
            <family val="2"/>
            <charset val="238"/>
          </rPr>
          <t>opravná položka k pozemku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38"/>
          </rPr>
          <t>Matěja František:</t>
        </r>
        <r>
          <rPr>
            <sz val="8"/>
            <color indexed="81"/>
            <rFont val="Tahoma"/>
            <family val="2"/>
            <charset val="238"/>
          </rPr>
          <t xml:space="preserve">
ekologická likvidace pumpy - ENVICON</t>
        </r>
      </text>
    </comment>
  </commentList>
</comments>
</file>

<file path=xl/sharedStrings.xml><?xml version="1.0" encoding="utf-8"?>
<sst xmlns="http://schemas.openxmlformats.org/spreadsheetml/2006/main" count="216" uniqueCount="172">
  <si>
    <t>03499</t>
  </si>
  <si>
    <t>06261</t>
  </si>
  <si>
    <t>Holerit</t>
  </si>
  <si>
    <t>Projekt</t>
  </si>
  <si>
    <t>Datum VŘ</t>
  </si>
  <si>
    <t>objekt</t>
  </si>
  <si>
    <t>Dokončenost objektu v %</t>
  </si>
  <si>
    <t>Smluvně nezajištěno</t>
  </si>
  <si>
    <t>000</t>
  </si>
  <si>
    <t>009</t>
  </si>
  <si>
    <t>507</t>
  </si>
  <si>
    <t>508</t>
  </si>
  <si>
    <t>509</t>
  </si>
  <si>
    <t>510</t>
  </si>
  <si>
    <t>511</t>
  </si>
  <si>
    <t>512</t>
  </si>
  <si>
    <t>514</t>
  </si>
  <si>
    <t>515</t>
  </si>
  <si>
    <t>519</t>
  </si>
  <si>
    <t>561</t>
  </si>
  <si>
    <t>564</t>
  </si>
  <si>
    <t>565</t>
  </si>
  <si>
    <t>998</t>
  </si>
  <si>
    <t>správní režie</t>
  </si>
  <si>
    <t>999</t>
  </si>
  <si>
    <t>997</t>
  </si>
  <si>
    <t>Náklady na stavbu celkem</t>
  </si>
  <si>
    <t>06098</t>
  </si>
  <si>
    <t>Původní schválená cena SoD</t>
  </si>
  <si>
    <t>Smlouvy se subdodavateli</t>
  </si>
  <si>
    <t>Schválené a zaúčtované subdodavatelské faktury</t>
  </si>
  <si>
    <t>Schválené a zaúčtované ostatní náklady</t>
  </si>
  <si>
    <t>Objekt</t>
  </si>
  <si>
    <t>% nákladů 2007</t>
  </si>
  <si>
    <t>518</t>
  </si>
  <si>
    <t>996</t>
  </si>
  <si>
    <t>výrobní režie</t>
  </si>
  <si>
    <t>SoD</t>
  </si>
  <si>
    <t>zisk / ztráta na SoD</t>
  </si>
  <si>
    <t>06787</t>
  </si>
  <si>
    <t>07384</t>
  </si>
  <si>
    <t>08202</t>
  </si>
  <si>
    <t>07648</t>
  </si>
  <si>
    <t>05029</t>
  </si>
  <si>
    <t>06750</t>
  </si>
  <si>
    <t>04580</t>
  </si>
  <si>
    <t>06294</t>
  </si>
  <si>
    <t>BD</t>
  </si>
  <si>
    <t>RD</t>
  </si>
  <si>
    <t>Chodovec  IS -1. až 3. fáze</t>
  </si>
  <si>
    <t>Demolice</t>
  </si>
  <si>
    <t>Vodovod</t>
  </si>
  <si>
    <t>Kanalizace</t>
  </si>
  <si>
    <t>Venkovní rozvod plynu</t>
  </si>
  <si>
    <t>Venkovní rozvod slaboproud</t>
  </si>
  <si>
    <t>Venk.rozv. Silnoproud,VN, NN</t>
  </si>
  <si>
    <t>Venkovní osvětlení</t>
  </si>
  <si>
    <t>Příprava území</t>
  </si>
  <si>
    <t>Komunikace a zpev.plochy</t>
  </si>
  <si>
    <t>Oplocení</t>
  </si>
  <si>
    <t>Přeložka Telecomu</t>
  </si>
  <si>
    <t>Zařízení staveniště</t>
  </si>
  <si>
    <t>563</t>
  </si>
  <si>
    <t>Geodetické práce</t>
  </si>
  <si>
    <t>Akustické práce</t>
  </si>
  <si>
    <t>Archeolog.průzkumy</t>
  </si>
  <si>
    <t>566</t>
  </si>
  <si>
    <t>Geolog.průzkumy</t>
  </si>
  <si>
    <t>567</t>
  </si>
  <si>
    <t>Zjišť.diagnost.a vyhled.práce</t>
  </si>
  <si>
    <t>568</t>
  </si>
  <si>
    <t>Expertní posudky</t>
  </si>
  <si>
    <t>569</t>
  </si>
  <si>
    <t>Proviz.rozvětv.sítí, opravy přeložek</t>
  </si>
  <si>
    <t>570</t>
  </si>
  <si>
    <t>PD+Inženýrská činnost</t>
  </si>
  <si>
    <t>ISO3.107</t>
  </si>
  <si>
    <t>Řady vodovod</t>
  </si>
  <si>
    <t>IS03.107</t>
  </si>
  <si>
    <t>ISO3.108</t>
  </si>
  <si>
    <t>Řady kanalizace</t>
  </si>
  <si>
    <t>IS03.108</t>
  </si>
  <si>
    <t>ISO3.109</t>
  </si>
  <si>
    <t>Řady plynovod</t>
  </si>
  <si>
    <t>IS03.109</t>
  </si>
  <si>
    <t>ISO3.111</t>
  </si>
  <si>
    <t>Rozvody NN a VN</t>
  </si>
  <si>
    <t>IS03.111</t>
  </si>
  <si>
    <t>ISO3.112</t>
  </si>
  <si>
    <t>Veřejné osvětlení</t>
  </si>
  <si>
    <t>IS03.112</t>
  </si>
  <si>
    <t>ISO3.113</t>
  </si>
  <si>
    <t>Trafostanice</t>
  </si>
  <si>
    <t>IS03.113</t>
  </si>
  <si>
    <t>ISO3.115</t>
  </si>
  <si>
    <t xml:space="preserve">Komunikace </t>
  </si>
  <si>
    <t>IS03.115</t>
  </si>
  <si>
    <t>rezerva na záruční závazky</t>
  </si>
  <si>
    <t>Přehled stavebních nákladů</t>
  </si>
  <si>
    <t>Aktualizace objekt celkem k datu vytýkacího řízení (V)</t>
  </si>
  <si>
    <t>09090</t>
  </si>
  <si>
    <t>Chodovec IS</t>
  </si>
  <si>
    <t>07093</t>
  </si>
  <si>
    <t>Botanica ST - 04580</t>
  </si>
  <si>
    <t>Malešice - 07384</t>
  </si>
  <si>
    <t>Stodůlky II - Harm. MNOP 05029</t>
  </si>
  <si>
    <t>Stodůlky L- 07648</t>
  </si>
  <si>
    <t>Černošice 06098</t>
  </si>
  <si>
    <t>Dubeček - 06787</t>
  </si>
  <si>
    <t>Uhříněves I. BD + ŘRD- 06750</t>
  </si>
  <si>
    <t>Vidoule - Botanica II etapa 06294</t>
  </si>
  <si>
    <t>Jahodnice1.  - 06261</t>
  </si>
  <si>
    <t>Milíčov 03499 sever</t>
  </si>
  <si>
    <t>Mandava Štiřín I. -08202</t>
  </si>
  <si>
    <t>Vidoule III . 07093</t>
  </si>
  <si>
    <t>bytová pl.</t>
  </si>
  <si>
    <t>kom.pl.</t>
  </si>
  <si>
    <t>kalkulace</t>
  </si>
  <si>
    <r>
      <t>celkem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</si>
  <si>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>cena za m</t>
    </r>
    <r>
      <rPr>
        <b/>
        <vertAlign val="superscript"/>
        <sz val="10"/>
        <rFont val="Arial CE"/>
        <family val="2"/>
        <charset val="238"/>
      </rPr>
      <t>2</t>
    </r>
  </si>
  <si>
    <t>Domov</t>
  </si>
  <si>
    <t>Komfort</t>
  </si>
  <si>
    <t>Start</t>
  </si>
  <si>
    <t>standard</t>
  </si>
  <si>
    <t>Aktuální cena</t>
  </si>
  <si>
    <t>Plán nákladů stavby na rok 2007</t>
  </si>
  <si>
    <t>Výnosy:</t>
  </si>
  <si>
    <t>- vratky stavebního servisu</t>
  </si>
  <si>
    <t>- z penále</t>
  </si>
  <si>
    <t xml:space="preserve">- práce pro jiné investory </t>
  </si>
  <si>
    <t>- jiné</t>
  </si>
  <si>
    <t>Výnosy celkem:</t>
  </si>
  <si>
    <t>Kalkulace do PZ 2007</t>
  </si>
  <si>
    <t>Kalkulace   dle vytýkacího řízení 05/2007</t>
  </si>
  <si>
    <t>Rozdíl aktuální kalkulace a PZ 2007</t>
  </si>
  <si>
    <t>Rozdíl aktuální kalkualce a kalkulace z minulého vř</t>
  </si>
  <si>
    <t xml:space="preserve">Rozdíl mezi aktuální kalkulací a zaúčtovými celk. náklady </t>
  </si>
  <si>
    <t>Rozdíl k SOD</t>
  </si>
  <si>
    <t>19.11.-20.11.2007</t>
  </si>
  <si>
    <t>Kalkulace        dle  vytýkacího řízení 7/2007</t>
  </si>
  <si>
    <t>Kalkulace        dle vytýkacího řízení 9/2007</t>
  </si>
  <si>
    <t>Kalkulace        dle vytýkacího řízení 11/2007</t>
  </si>
  <si>
    <t>XII.2007</t>
  </si>
  <si>
    <t>Zaúčtované  náklady za celý projekt celkem k 31.12.2007</t>
  </si>
  <si>
    <t>Zaúčtované náklady roku  2007 -skutečnost k 31.12.2007</t>
  </si>
  <si>
    <t>Kalkulace        dle vytýkacího řízení 12/2007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</si>
  <si>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</si>
  <si>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>Zbývá k fakturaci</t>
  </si>
  <si>
    <t>Fakturace celkem</t>
  </si>
  <si>
    <t>Fakturace celkem v %</t>
  </si>
  <si>
    <t xml:space="preserve">Za zhotovitele předal:                  </t>
  </si>
  <si>
    <t xml:space="preserve">Za objednatele převzal:               </t>
  </si>
  <si>
    <t>Soupis provedených prací č. …</t>
  </si>
  <si>
    <t>Aktuální cena dle SoD</t>
  </si>
  <si>
    <t>Datum</t>
  </si>
  <si>
    <t>Podpis</t>
  </si>
  <si>
    <t>Kod</t>
  </si>
  <si>
    <t>Pozn. / komentář</t>
  </si>
  <si>
    <t>Předmět plnění</t>
  </si>
  <si>
    <t>dle SOD / CN</t>
  </si>
  <si>
    <t>Stavba / Projekt</t>
  </si>
  <si>
    <t>kapitoly rozpočtu</t>
  </si>
  <si>
    <t>výkon</t>
  </si>
  <si>
    <t>středisko č.</t>
  </si>
  <si>
    <t>prostředek/invest. č.</t>
  </si>
  <si>
    <t>os</t>
  </si>
  <si>
    <t xml:space="preserve">název prostředku </t>
  </si>
  <si>
    <t>Fakturace za ../2017</t>
  </si>
  <si>
    <t>Fakturace za ../2018</t>
  </si>
  <si>
    <t>dílčí listy/list rozpočtu</t>
  </si>
  <si>
    <t>Venkovní nátěry obj. č.p. 247 Špindlerův Mlýn</t>
  </si>
  <si>
    <t>Špindlerův Mlýn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</si>
</sst>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\ _k_r_-;\-* #,##0\ _k_r_-;_-* &quot;-&quot;\ _k_r_-;_-@_-"/>
    <numFmt numFmtId="166" formatCode="_-* #,##0.00\ _k_r_-;\-* #,##0.00\ _k_r_-;_-* &quot;-&quot;??\ _k_r_-;_-@_-"/>
    <numFmt numFmtId="167" formatCode="_-* #,##0\ &quot;kr&quot;_-;\-* #,##0\ &quot;kr&quot;_-;_-* &quot;-&quot;\ &quot;kr&quot;_-;_-@_-"/>
    <numFmt numFmtId="168" formatCode="_-* #,##0.00\ &quot;kr&quot;_-;\-* #,##0.00\ &quot;kr&quot;_-;_-* &quot;-&quot;??\ &quot;kr&quot;_-;_-@_-"/>
    <numFmt numFmtId="169" formatCode="[$-405]d/mmm/yy;@"/>
  </numFmts>
  <fonts count="76"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color indexed="9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6"/>
      <color indexed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MS Sans Serif"/>
      <family val="2"/>
      <charset val="238"/>
    </font>
    <font>
      <b/>
      <sz val="11"/>
      <color indexed="10"/>
      <name val="Arial CE"/>
      <family val="2"/>
      <charset val="238"/>
    </font>
    <font>
      <b/>
      <u/>
      <sz val="18"/>
      <name val="Arial CE"/>
      <family val="2"/>
      <charset val="238"/>
    </font>
    <font>
      <b/>
      <sz val="12"/>
      <name val="Helv"/>
    </font>
    <font>
      <sz val="10"/>
      <name val="MS Sans Serif"/>
      <family val="2"/>
      <charset val="238"/>
    </font>
    <font>
      <b/>
      <sz val="9"/>
      <name val="Helv"/>
    </font>
    <font>
      <sz val="9"/>
      <name val="Helv"/>
    </font>
    <font>
      <sz val="10"/>
      <name val="Courier CE"/>
      <charset val="238"/>
    </font>
    <font>
      <b/>
      <sz val="11"/>
      <name val="Helv"/>
    </font>
    <font>
      <b/>
      <sz val="10"/>
      <color indexed="8"/>
      <name val="Arial"/>
      <family val="2"/>
    </font>
    <font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color indexed="23"/>
      <name val="Arial"/>
      <family val="2"/>
      <charset val="238"/>
    </font>
    <font>
      <sz val="10"/>
      <color indexed="10"/>
      <name val="Arial"/>
      <family val="2"/>
    </font>
    <font>
      <sz val="11"/>
      <name val="Times New Roman"/>
      <family val="1"/>
      <charset val="238"/>
    </font>
    <font>
      <b/>
      <sz val="10"/>
      <name val="Helv"/>
    </font>
    <font>
      <sz val="11"/>
      <name val="Helv"/>
    </font>
    <font>
      <b/>
      <vertAlign val="superscript"/>
      <sz val="10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i/>
      <sz val="10"/>
      <color theme="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indexed="16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color theme="1"/>
      <name val="Arial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169" fontId="0" fillId="0" borderId="0"/>
    <xf numFmtId="1" fontId="3" fillId="0" borderId="0">
      <protection locked="0"/>
    </xf>
    <xf numFmtId="169" fontId="46" fillId="2" borderId="0" applyNumberFormat="0" applyBorder="0" applyAlignment="0" applyProtection="0"/>
    <xf numFmtId="169" fontId="46" fillId="3" borderId="0" applyNumberFormat="0" applyBorder="0" applyAlignment="0" applyProtection="0"/>
    <xf numFmtId="169" fontId="46" fillId="4" borderId="0" applyNumberFormat="0" applyBorder="0" applyAlignment="0" applyProtection="0"/>
    <xf numFmtId="169" fontId="46" fillId="5" borderId="0" applyNumberFormat="0" applyBorder="0" applyAlignment="0" applyProtection="0"/>
    <xf numFmtId="169" fontId="46" fillId="6" borderId="0" applyNumberFormat="0" applyBorder="0" applyAlignment="0" applyProtection="0"/>
    <xf numFmtId="169" fontId="46" fillId="7" borderId="0" applyNumberFormat="0" applyBorder="0" applyAlignment="0" applyProtection="0"/>
    <xf numFmtId="169" fontId="46" fillId="8" borderId="0" applyNumberFormat="0" applyBorder="0" applyAlignment="0" applyProtection="0"/>
    <xf numFmtId="169" fontId="46" fillId="9" borderId="0" applyNumberFormat="0" applyBorder="0" applyAlignment="0" applyProtection="0"/>
    <xf numFmtId="169" fontId="46" fillId="10" borderId="0" applyNumberFormat="0" applyBorder="0" applyAlignment="0" applyProtection="0"/>
    <xf numFmtId="169" fontId="46" fillId="5" borderId="0" applyNumberFormat="0" applyBorder="0" applyAlignment="0" applyProtection="0"/>
    <xf numFmtId="169" fontId="46" fillId="8" borderId="0" applyNumberFormat="0" applyBorder="0" applyAlignment="0" applyProtection="0"/>
    <xf numFmtId="169" fontId="46" fillId="11" borderId="0" applyNumberFormat="0" applyBorder="0" applyAlignment="0" applyProtection="0"/>
    <xf numFmtId="169" fontId="47" fillId="12" borderId="0" applyNumberFormat="0" applyBorder="0" applyAlignment="0" applyProtection="0"/>
    <xf numFmtId="169" fontId="47" fillId="9" borderId="0" applyNumberFormat="0" applyBorder="0" applyAlignment="0" applyProtection="0"/>
    <xf numFmtId="169" fontId="47" fillId="10" borderId="0" applyNumberFormat="0" applyBorder="0" applyAlignment="0" applyProtection="0"/>
    <xf numFmtId="169" fontId="47" fillId="13" borderId="0" applyNumberFormat="0" applyBorder="0" applyAlignment="0" applyProtection="0"/>
    <xf numFmtId="169" fontId="47" fillId="14" borderId="0" applyNumberFormat="0" applyBorder="0" applyAlignment="0" applyProtection="0"/>
    <xf numFmtId="169" fontId="47" fillId="15" borderId="0" applyNumberFormat="0" applyBorder="0" applyAlignment="0" applyProtection="0"/>
    <xf numFmtId="169" fontId="22" fillId="0" borderId="0" applyNumberFormat="0" applyFill="0" applyBorder="0">
      <alignment horizontal="left"/>
    </xf>
    <xf numFmtId="1" fontId="3" fillId="0" borderId="1">
      <protection locked="0"/>
    </xf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" fontId="3" fillId="0" borderId="0">
      <protection locked="0"/>
    </xf>
    <xf numFmtId="169" fontId="48" fillId="3" borderId="0" applyNumberFormat="0" applyBorder="0" applyAlignment="0" applyProtection="0"/>
    <xf numFmtId="169" fontId="24" fillId="0" borderId="2" applyNumberFormat="0" applyFill="0" applyBorder="0">
      <alignment horizontal="center"/>
    </xf>
    <xf numFmtId="169" fontId="49" fillId="16" borderId="3" applyNumberFormat="0" applyAlignment="0" applyProtection="0"/>
    <xf numFmtId="169" fontId="25" fillId="0" borderId="2" applyNumberFormat="0" applyFill="0" applyBorder="0">
      <alignment horizontal="left"/>
    </xf>
    <xf numFmtId="1" fontId="3" fillId="0" borderId="0">
      <protection locked="0"/>
    </xf>
    <xf numFmtId="44" fontId="2" fillId="0" borderId="0" applyFont="0" applyFill="0" applyBorder="0" applyAlignment="0" applyProtection="0"/>
    <xf numFmtId="169" fontId="50" fillId="0" borderId="4" applyNumberFormat="0" applyFill="0" applyAlignment="0" applyProtection="0"/>
    <xf numFmtId="169" fontId="51" fillId="0" borderId="5" applyNumberFormat="0" applyFill="0" applyAlignment="0" applyProtection="0"/>
    <xf numFmtId="169" fontId="52" fillId="0" borderId="6" applyNumberFormat="0" applyFill="0" applyAlignment="0" applyProtection="0"/>
    <xf numFmtId="169" fontId="52" fillId="0" borderId="0" applyNumberFormat="0" applyFill="0" applyBorder="0" applyAlignment="0" applyProtection="0"/>
    <xf numFmtId="1" fontId="4" fillId="0" borderId="0">
      <protection locked="0"/>
    </xf>
    <xf numFmtId="1" fontId="4" fillId="0" borderId="0">
      <protection locked="0"/>
    </xf>
    <xf numFmtId="169" fontId="53" fillId="0" borderId="0" applyNumberFormat="0" applyFill="0" applyBorder="0" applyAlignment="0" applyProtection="0"/>
    <xf numFmtId="169" fontId="54" fillId="17" borderId="0" applyNumberFormat="0" applyBorder="0" applyAlignment="0" applyProtection="0"/>
    <xf numFmtId="169" fontId="26" fillId="0" borderId="0"/>
    <xf numFmtId="1" fontId="3" fillId="0" borderId="0">
      <protection locked="0"/>
    </xf>
    <xf numFmtId="169" fontId="19" fillId="18" borderId="7" applyNumberFormat="0" applyFont="0" applyAlignment="0" applyProtection="0"/>
    <xf numFmtId="1" fontId="3" fillId="0" borderId="0">
      <protection locked="0"/>
    </xf>
    <xf numFmtId="169" fontId="55" fillId="0" borderId="8" applyNumberFormat="0" applyFill="0" applyAlignment="0" applyProtection="0"/>
    <xf numFmtId="169" fontId="27" fillId="0" borderId="9" applyNumberFormat="0" applyFill="0" applyBorder="0">
      <alignment horizontal="left"/>
    </xf>
    <xf numFmtId="4" fontId="28" fillId="17" borderId="10" applyNumberFormat="0" applyProtection="0">
      <alignment vertical="center"/>
    </xf>
    <xf numFmtId="4" fontId="29" fillId="19" borderId="11" applyNumberFormat="0" applyProtection="0">
      <alignment vertical="center"/>
    </xf>
    <xf numFmtId="4" fontId="30" fillId="19" borderId="11" applyNumberFormat="0" applyProtection="0">
      <alignment horizontal="left" vertical="center" indent="1"/>
    </xf>
    <xf numFmtId="4" fontId="30" fillId="19" borderId="11" applyNumberFormat="0" applyProtection="0">
      <alignment horizontal="left" vertical="center" indent="1"/>
    </xf>
    <xf numFmtId="4" fontId="30" fillId="20" borderId="11" applyNumberFormat="0" applyProtection="0">
      <alignment horizontal="right" vertical="center"/>
    </xf>
    <xf numFmtId="4" fontId="30" fillId="21" borderId="11" applyNumberFormat="0" applyProtection="0">
      <alignment horizontal="right" vertical="center"/>
    </xf>
    <xf numFmtId="4" fontId="30" fillId="22" borderId="11" applyNumberFormat="0" applyProtection="0">
      <alignment horizontal="right" vertical="center"/>
    </xf>
    <xf numFmtId="4" fontId="30" fillId="23" borderId="11" applyNumberFormat="0" applyProtection="0">
      <alignment horizontal="right" vertical="center"/>
    </xf>
    <xf numFmtId="4" fontId="30" fillId="24" borderId="11" applyNumberFormat="0" applyProtection="0">
      <alignment horizontal="right" vertical="center"/>
    </xf>
    <xf numFmtId="4" fontId="30" fillId="25" borderId="11" applyNumberFormat="0" applyProtection="0">
      <alignment horizontal="right" vertical="center"/>
    </xf>
    <xf numFmtId="4" fontId="30" fillId="26" borderId="11" applyNumberFormat="0" applyProtection="0">
      <alignment horizontal="right" vertical="center"/>
    </xf>
    <xf numFmtId="4" fontId="30" fillId="27" borderId="11" applyNumberFormat="0" applyProtection="0">
      <alignment horizontal="right" vertical="center"/>
    </xf>
    <xf numFmtId="4" fontId="30" fillId="28" borderId="11" applyNumberFormat="0" applyProtection="0">
      <alignment horizontal="right" vertical="center"/>
    </xf>
    <xf numFmtId="4" fontId="28" fillId="29" borderId="11" applyNumberFormat="0" applyProtection="0">
      <alignment horizontal="left" vertical="center" indent="1"/>
    </xf>
    <xf numFmtId="4" fontId="30" fillId="30" borderId="12" applyNumberFormat="0" applyProtection="0">
      <alignment horizontal="left" vertical="center" indent="1"/>
    </xf>
    <xf numFmtId="4" fontId="31" fillId="31" borderId="0" applyNumberFormat="0" applyProtection="0">
      <alignment horizontal="left" vertical="center" indent="1"/>
    </xf>
    <xf numFmtId="169" fontId="32" fillId="32" borderId="11" applyNumberFormat="0" applyProtection="0">
      <alignment horizontal="left" vertical="center" indent="1"/>
    </xf>
    <xf numFmtId="4" fontId="33" fillId="30" borderId="11" applyNumberFormat="0" applyProtection="0">
      <alignment horizontal="left" vertical="center" indent="1"/>
    </xf>
    <xf numFmtId="4" fontId="33" fillId="33" borderId="11" applyNumberFormat="0" applyProtection="0">
      <alignment horizontal="left" vertical="center" indent="1"/>
    </xf>
    <xf numFmtId="169" fontId="32" fillId="33" borderId="11" applyNumberFormat="0" applyProtection="0">
      <alignment horizontal="left" vertical="center" indent="1"/>
    </xf>
    <xf numFmtId="169" fontId="32" fillId="33" borderId="11" applyNumberFormat="0" applyProtection="0">
      <alignment horizontal="left" vertical="center" indent="1"/>
    </xf>
    <xf numFmtId="169" fontId="32" fillId="34" borderId="11" applyNumberFormat="0" applyProtection="0">
      <alignment horizontal="left" vertical="center" indent="1"/>
    </xf>
    <xf numFmtId="169" fontId="32" fillId="34" borderId="11" applyNumberFormat="0" applyProtection="0">
      <alignment horizontal="left" vertical="center" indent="1"/>
    </xf>
    <xf numFmtId="169" fontId="32" fillId="35" borderId="11" applyNumberFormat="0" applyProtection="0">
      <alignment horizontal="left" vertical="center" indent="1"/>
    </xf>
    <xf numFmtId="169" fontId="32" fillId="35" borderId="11" applyNumberFormat="0" applyProtection="0">
      <alignment horizontal="left" vertical="center" indent="1"/>
    </xf>
    <xf numFmtId="169" fontId="32" fillId="32" borderId="11" applyNumberFormat="0" applyProtection="0">
      <alignment horizontal="left" vertical="center" indent="1"/>
    </xf>
    <xf numFmtId="169" fontId="32" fillId="32" borderId="11" applyNumberFormat="0" applyProtection="0">
      <alignment horizontal="left" vertical="center" indent="1"/>
    </xf>
    <xf numFmtId="169" fontId="32" fillId="32" borderId="11" applyNumberFormat="0" applyProtection="0">
      <alignment horizontal="left" vertical="center" indent="1"/>
    </xf>
    <xf numFmtId="4" fontId="30" fillId="36" borderId="11" applyNumberFormat="0" applyProtection="0">
      <alignment vertical="center"/>
    </xf>
    <xf numFmtId="4" fontId="29" fillId="36" borderId="11" applyNumberFormat="0" applyProtection="0">
      <alignment vertical="center"/>
    </xf>
    <xf numFmtId="4" fontId="30" fillId="36" borderId="11" applyNumberFormat="0" applyProtection="0">
      <alignment horizontal="left" vertical="center" indent="1"/>
    </xf>
    <xf numFmtId="4" fontId="30" fillId="36" borderId="11" applyNumberFormat="0" applyProtection="0">
      <alignment horizontal="left" vertical="center" indent="1"/>
    </xf>
    <xf numFmtId="4" fontId="30" fillId="37" borderId="10" applyNumberFormat="0" applyProtection="0">
      <alignment horizontal="right" vertical="center"/>
    </xf>
    <xf numFmtId="4" fontId="29" fillId="30" borderId="11" applyNumberFormat="0" applyProtection="0">
      <alignment horizontal="right" vertical="center"/>
    </xf>
    <xf numFmtId="4" fontId="31" fillId="38" borderId="10" applyNumberFormat="0" applyProtection="0">
      <alignment horizontal="left" vertical="center" indent="1"/>
    </xf>
    <xf numFmtId="169" fontId="32" fillId="32" borderId="11" applyNumberFormat="0" applyProtection="0">
      <alignment horizontal="left" vertical="center" indent="1"/>
    </xf>
    <xf numFmtId="169" fontId="34" fillId="0" borderId="0"/>
    <xf numFmtId="4" fontId="35" fillId="30" borderId="11" applyNumberFormat="0" applyProtection="0">
      <alignment horizontal="right" vertical="center"/>
    </xf>
    <xf numFmtId="169" fontId="56" fillId="4" borderId="0" applyNumberFormat="0" applyBorder="0" applyAlignment="0" applyProtection="0"/>
    <xf numFmtId="169" fontId="36" fillId="0" borderId="0"/>
    <xf numFmtId="169" fontId="37" fillId="0" borderId="13" applyNumberFormat="0" applyFill="0" applyBorder="0">
      <alignment horizontal="left"/>
    </xf>
    <xf numFmtId="169" fontId="38" fillId="0" borderId="0" applyNumberFormat="0" applyFill="0" applyBorder="0">
      <alignment horizontal="left"/>
    </xf>
    <xf numFmtId="169" fontId="57" fillId="0" borderId="0" applyNumberFormat="0" applyFill="0" applyBorder="0" applyAlignment="0" applyProtection="0"/>
    <xf numFmtId="169" fontId="24" fillId="0" borderId="0" applyNumberFormat="0" applyFill="0" applyBorder="0">
      <alignment horizontal="left"/>
    </xf>
    <xf numFmtId="165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9" fontId="58" fillId="7" borderId="14" applyNumberFormat="0" applyAlignment="0" applyProtection="0"/>
    <xf numFmtId="169" fontId="59" fillId="39" borderId="14" applyNumberFormat="0" applyAlignment="0" applyProtection="0"/>
    <xf numFmtId="169" fontId="60" fillId="39" borderId="11" applyNumberFormat="0" applyAlignment="0" applyProtection="0"/>
    <xf numFmtId="169" fontId="61" fillId="0" borderId="0" applyNumberFormat="0" applyFill="0" applyBorder="0" applyAlignment="0" applyProtection="0"/>
    <xf numFmtId="167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9" fontId="47" fillId="40" borderId="0" applyNumberFormat="0" applyBorder="0" applyAlignment="0" applyProtection="0"/>
    <xf numFmtId="169" fontId="47" fillId="41" borderId="0" applyNumberFormat="0" applyBorder="0" applyAlignment="0" applyProtection="0"/>
    <xf numFmtId="169" fontId="47" fillId="42" borderId="0" applyNumberFormat="0" applyBorder="0" applyAlignment="0" applyProtection="0"/>
    <xf numFmtId="169" fontId="47" fillId="13" borderId="0" applyNumberFormat="0" applyBorder="0" applyAlignment="0" applyProtection="0"/>
    <xf numFmtId="169" fontId="47" fillId="14" borderId="0" applyNumberFormat="0" applyBorder="0" applyAlignment="0" applyProtection="0"/>
    <xf numFmtId="169" fontId="47" fillId="43" borderId="0" applyNumberFormat="0" applyBorder="0" applyAlignment="0" applyProtection="0"/>
    <xf numFmtId="169" fontId="32" fillId="0" borderId="0"/>
    <xf numFmtId="169" fontId="1" fillId="0" borderId="0"/>
  </cellStyleXfs>
  <cellXfs count="166">
    <xf numFmtId="169" fontId="0" fillId="0" borderId="0" xfId="0"/>
    <xf numFmtId="169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49" fontId="5" fillId="0" borderId="0" xfId="0" applyNumberFormat="1" applyFont="1"/>
    <xf numFmtId="169" fontId="5" fillId="0" borderId="0" xfId="0" applyFont="1"/>
    <xf numFmtId="3" fontId="0" fillId="0" borderId="2" xfId="0" applyNumberFormat="1" applyBorder="1"/>
    <xf numFmtId="169" fontId="0" fillId="44" borderId="15" xfId="0" applyFill="1" applyBorder="1"/>
    <xf numFmtId="169" fontId="0" fillId="44" borderId="16" xfId="0" applyFill="1" applyBorder="1"/>
    <xf numFmtId="3" fontId="0" fillId="0" borderId="2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3" fontId="5" fillId="0" borderId="15" xfId="0" applyNumberFormat="1" applyFont="1" applyBorder="1"/>
    <xf numFmtId="49" fontId="0" fillId="0" borderId="17" xfId="0" applyNumberFormat="1" applyBorder="1" applyAlignment="1">
      <alignment horizontal="center" vertical="center" wrapText="1"/>
    </xf>
    <xf numFmtId="169" fontId="0" fillId="0" borderId="2" xfId="0" applyBorder="1"/>
    <xf numFmtId="49" fontId="0" fillId="0" borderId="18" xfId="0" applyNumberFormat="1" applyBorder="1" applyAlignment="1">
      <alignment horizontal="center" vertical="center" wrapText="1"/>
    </xf>
    <xf numFmtId="169" fontId="0" fillId="0" borderId="2" xfId="0" applyBorder="1" applyAlignment="1">
      <alignment horizontal="left" vertical="center" wrapText="1"/>
    </xf>
    <xf numFmtId="169" fontId="0" fillId="19" borderId="19" xfId="0" applyFill="1" applyBorder="1"/>
    <xf numFmtId="3" fontId="0" fillId="44" borderId="15" xfId="0" applyNumberFormat="1" applyFill="1" applyBorder="1"/>
    <xf numFmtId="169" fontId="0" fillId="0" borderId="20" xfId="0" applyBorder="1"/>
    <xf numFmtId="3" fontId="0" fillId="44" borderId="2" xfId="0" applyNumberFormat="1" applyFill="1" applyBorder="1"/>
    <xf numFmtId="3" fontId="9" fillId="0" borderId="2" xfId="0" applyNumberFormat="1" applyFont="1" applyBorder="1"/>
    <xf numFmtId="169" fontId="0" fillId="0" borderId="18" xfId="0" applyBorder="1"/>
    <xf numFmtId="169" fontId="0" fillId="0" borderId="21" xfId="0" applyBorder="1"/>
    <xf numFmtId="169" fontId="0" fillId="19" borderId="22" xfId="0" applyFill="1" applyBorder="1"/>
    <xf numFmtId="3" fontId="0" fillId="44" borderId="16" xfId="0" applyNumberFormat="1" applyFill="1" applyBorder="1"/>
    <xf numFmtId="169" fontId="0" fillId="0" borderId="0" xfId="0" applyFill="1" applyBorder="1"/>
    <xf numFmtId="169" fontId="15" fillId="45" borderId="0" xfId="0" applyFont="1" applyFill="1"/>
    <xf numFmtId="3" fontId="5" fillId="45" borderId="0" xfId="0" applyNumberFormat="1" applyFont="1" applyFill="1" applyAlignment="1">
      <alignment horizontal="right"/>
    </xf>
    <xf numFmtId="3" fontId="14" fillId="0" borderId="0" xfId="0" applyNumberFormat="1" applyFont="1" applyFill="1"/>
    <xf numFmtId="169" fontId="0" fillId="0" borderId="0" xfId="0" applyFill="1"/>
    <xf numFmtId="169" fontId="14" fillId="0" borderId="0" xfId="0" applyFont="1" applyFill="1"/>
    <xf numFmtId="3" fontId="5" fillId="0" borderId="16" xfId="0" applyNumberFormat="1" applyFont="1" applyBorder="1"/>
    <xf numFmtId="169" fontId="21" fillId="0" borderId="0" xfId="0" applyFont="1" applyAlignment="1">
      <alignment horizontal="center"/>
    </xf>
    <xf numFmtId="3" fontId="0" fillId="0" borderId="15" xfId="0" applyNumberFormat="1" applyBorder="1"/>
    <xf numFmtId="169" fontId="20" fillId="0" borderId="2" xfId="0" applyFont="1" applyBorder="1"/>
    <xf numFmtId="3" fontId="0" fillId="44" borderId="15" xfId="0" applyNumberFormat="1" applyFill="1" applyBorder="1" applyAlignment="1">
      <alignment horizontal="right" vertical="center" wrapText="1"/>
    </xf>
    <xf numFmtId="3" fontId="5" fillId="44" borderId="15" xfId="0" applyNumberFormat="1" applyFont="1" applyFill="1" applyBorder="1"/>
    <xf numFmtId="49" fontId="0" fillId="0" borderId="17" xfId="0" applyNumberFormat="1" applyBorder="1" applyAlignment="1">
      <alignment horizontal="center"/>
    </xf>
    <xf numFmtId="169" fontId="11" fillId="44" borderId="23" xfId="0" applyFont="1" applyFill="1" applyBorder="1" applyAlignment="1">
      <alignment wrapText="1"/>
    </xf>
    <xf numFmtId="3" fontId="5" fillId="44" borderId="23" xfId="0" applyNumberFormat="1" applyFont="1" applyFill="1" applyBorder="1" applyAlignment="1">
      <alignment horizontal="center" wrapText="1"/>
    </xf>
    <xf numFmtId="3" fontId="11" fillId="0" borderId="24" xfId="0" applyNumberFormat="1" applyFont="1" applyFill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69" fontId="0" fillId="0" borderId="26" xfId="0" applyBorder="1" applyAlignment="1">
      <alignment horizontal="left" vertical="center" wrapText="1"/>
    </xf>
    <xf numFmtId="169" fontId="0" fillId="44" borderId="27" xfId="0" applyFill="1" applyBorder="1"/>
    <xf numFmtId="3" fontId="0" fillId="0" borderId="26" xfId="0" applyNumberFormat="1" applyBorder="1"/>
    <xf numFmtId="3" fontId="0" fillId="0" borderId="26" xfId="0" applyNumberFormat="1" applyBorder="1" applyAlignment="1">
      <alignment horizontal="right" vertical="center" wrapText="1"/>
    </xf>
    <xf numFmtId="3" fontId="0" fillId="44" borderId="27" xfId="0" applyNumberFormat="1" applyFill="1" applyBorder="1" applyAlignment="1">
      <alignment horizontal="right" vertical="center" wrapText="1"/>
    </xf>
    <xf numFmtId="3" fontId="0" fillId="0" borderId="27" xfId="0" applyNumberFormat="1" applyBorder="1" applyAlignment="1">
      <alignment horizontal="right" vertical="center" wrapText="1"/>
    </xf>
    <xf numFmtId="3" fontId="0" fillId="0" borderId="28" xfId="0" applyNumberFormat="1" applyBorder="1"/>
    <xf numFmtId="169" fontId="0" fillId="0" borderId="29" xfId="0" applyBorder="1"/>
    <xf numFmtId="164" fontId="2" fillId="0" borderId="29" xfId="32" applyNumberFormat="1" applyBorder="1"/>
    <xf numFmtId="49" fontId="0" fillId="0" borderId="30" xfId="0" applyNumberForma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3" fontId="8" fillId="0" borderId="32" xfId="0" applyNumberFormat="1" applyFont="1" applyBorder="1" applyAlignment="1">
      <alignment horizontal="center" wrapText="1"/>
    </xf>
    <xf numFmtId="3" fontId="0" fillId="0" borderId="18" xfId="0" applyNumberFormat="1" applyBorder="1"/>
    <xf numFmtId="3" fontId="6" fillId="0" borderId="0" xfId="0" applyNumberFormat="1" applyFont="1" applyFill="1" applyBorder="1"/>
    <xf numFmtId="3" fontId="8" fillId="0" borderId="0" xfId="0" applyNumberFormat="1" applyFont="1" applyFill="1" applyBorder="1"/>
    <xf numFmtId="169" fontId="5" fillId="19" borderId="33" xfId="0" applyFont="1" applyFill="1" applyBorder="1"/>
    <xf numFmtId="169" fontId="5" fillId="19" borderId="34" xfId="0" applyFont="1" applyFill="1" applyBorder="1"/>
    <xf numFmtId="3" fontId="5" fillId="19" borderId="35" xfId="0" applyNumberFormat="1" applyFont="1" applyFill="1" applyBorder="1"/>
    <xf numFmtId="3" fontId="5" fillId="19" borderId="36" xfId="0" applyNumberFormat="1" applyFont="1" applyFill="1" applyBorder="1"/>
    <xf numFmtId="9" fontId="5" fillId="19" borderId="35" xfId="44" applyNumberFormat="1" applyFont="1" applyFill="1" applyBorder="1" applyProtection="1"/>
    <xf numFmtId="3" fontId="5" fillId="19" borderId="34" xfId="0" applyNumberFormat="1" applyFont="1" applyFill="1" applyBorder="1"/>
    <xf numFmtId="49" fontId="0" fillId="19" borderId="36" xfId="0" applyNumberFormat="1" applyFill="1" applyBorder="1" applyAlignment="1">
      <alignment horizontal="center"/>
    </xf>
    <xf numFmtId="3" fontId="10" fillId="45" borderId="32" xfId="0" applyNumberFormat="1" applyFont="1" applyFill="1" applyBorder="1" applyAlignment="1">
      <alignment horizontal="center" wrapText="1"/>
    </xf>
    <xf numFmtId="3" fontId="6" fillId="0" borderId="2" xfId="0" applyNumberFormat="1" applyFont="1" applyFill="1" applyBorder="1" applyAlignment="1">
      <alignment vertical="center"/>
    </xf>
    <xf numFmtId="169" fontId="0" fillId="0" borderId="37" xfId="0" applyBorder="1"/>
    <xf numFmtId="169" fontId="6" fillId="0" borderId="18" xfId="0" applyNumberFormat="1" applyFont="1" applyBorder="1" applyProtection="1">
      <protection locked="0"/>
    </xf>
    <xf numFmtId="169" fontId="6" fillId="0" borderId="20" xfId="0" applyNumberFormat="1" applyFont="1" applyBorder="1" applyProtection="1">
      <protection locked="0"/>
    </xf>
    <xf numFmtId="169" fontId="6" fillId="0" borderId="38" xfId="0" applyFont="1" applyFill="1" applyBorder="1"/>
    <xf numFmtId="3" fontId="6" fillId="0" borderId="38" xfId="0" applyNumberFormat="1" applyFont="1" applyFill="1" applyBorder="1" applyAlignment="1">
      <alignment vertical="center"/>
    </xf>
    <xf numFmtId="169" fontId="6" fillId="44" borderId="2" xfId="0" applyFont="1" applyFill="1" applyBorder="1"/>
    <xf numFmtId="169" fontId="8" fillId="0" borderId="39" xfId="0" applyFont="1" applyBorder="1"/>
    <xf numFmtId="169" fontId="8" fillId="0" borderId="24" xfId="0" applyFont="1" applyBorder="1"/>
    <xf numFmtId="169" fontId="8" fillId="0" borderId="40" xfId="0" applyFont="1" applyFill="1" applyBorder="1"/>
    <xf numFmtId="169" fontId="6" fillId="0" borderId="25" xfId="0" applyNumberFormat="1" applyFont="1" applyBorder="1" applyProtection="1">
      <protection locked="0"/>
    </xf>
    <xf numFmtId="169" fontId="6" fillId="44" borderId="26" xfId="0" applyFont="1" applyFill="1" applyBorder="1"/>
    <xf numFmtId="3" fontId="6" fillId="0" borderId="26" xfId="0" applyNumberFormat="1" applyFont="1" applyFill="1" applyBorder="1" applyAlignment="1">
      <alignment vertical="center"/>
    </xf>
    <xf numFmtId="169" fontId="0" fillId="0" borderId="41" xfId="0" applyBorder="1"/>
    <xf numFmtId="169" fontId="0" fillId="0" borderId="35" xfId="0" applyBorder="1"/>
    <xf numFmtId="169" fontId="8" fillId="0" borderId="2" xfId="0" applyFont="1" applyFill="1" applyBorder="1" applyAlignment="1">
      <alignment horizontal="center"/>
    </xf>
    <xf numFmtId="169" fontId="8" fillId="0" borderId="19" xfId="0" applyFont="1" applyFill="1" applyBorder="1" applyAlignment="1">
      <alignment horizontal="center"/>
    </xf>
    <xf numFmtId="3" fontId="0" fillId="0" borderId="19" xfId="0" applyNumberFormat="1" applyBorder="1"/>
    <xf numFmtId="169" fontId="16" fillId="45" borderId="0" xfId="0" applyFont="1" applyFill="1"/>
    <xf numFmtId="3" fontId="15" fillId="45" borderId="0" xfId="0" applyNumberFormat="1" applyFont="1" applyFill="1"/>
    <xf numFmtId="3" fontId="5" fillId="45" borderId="0" xfId="0" applyNumberFormat="1" applyFont="1" applyFill="1"/>
    <xf numFmtId="169" fontId="0" fillId="45" borderId="0" xfId="0" applyFill="1"/>
    <xf numFmtId="169" fontId="13" fillId="0" borderId="0" xfId="0" applyFont="1" applyFill="1"/>
    <xf numFmtId="3" fontId="13" fillId="0" borderId="0" xfId="0" applyNumberFormat="1" applyFont="1" applyFill="1"/>
    <xf numFmtId="3" fontId="12" fillId="0" borderId="0" xfId="0" applyNumberFormat="1" applyFont="1" applyFill="1" applyAlignment="1">
      <alignment horizontal="center"/>
    </xf>
    <xf numFmtId="3" fontId="8" fillId="45" borderId="42" xfId="0" applyNumberFormat="1" applyFont="1" applyFill="1" applyBorder="1" applyAlignment="1">
      <alignment horizontal="center" wrapText="1"/>
    </xf>
    <xf numFmtId="169" fontId="40" fillId="45" borderId="0" xfId="0" applyFont="1" applyFill="1"/>
    <xf numFmtId="169" fontId="5" fillId="45" borderId="0" xfId="0" applyFont="1" applyFill="1"/>
    <xf numFmtId="3" fontId="41" fillId="0" borderId="43" xfId="0" applyNumberFormat="1" applyFont="1" applyBorder="1" applyAlignment="1">
      <alignment horizontal="center" wrapText="1"/>
    </xf>
    <xf numFmtId="3" fontId="41" fillId="0" borderId="32" xfId="0" applyNumberFormat="1" applyFont="1" applyBorder="1" applyAlignment="1">
      <alignment horizontal="center" wrapText="1"/>
    </xf>
    <xf numFmtId="3" fontId="43" fillId="44" borderId="23" xfId="0" applyNumberFormat="1" applyFont="1" applyFill="1" applyBorder="1" applyAlignment="1">
      <alignment horizontal="center" vertical="center" wrapText="1"/>
    </xf>
    <xf numFmtId="3" fontId="44" fillId="44" borderId="23" xfId="0" applyNumberFormat="1" applyFont="1" applyFill="1" applyBorder="1" applyAlignment="1">
      <alignment horizontal="center" vertical="center" wrapText="1"/>
    </xf>
    <xf numFmtId="3" fontId="42" fillId="0" borderId="44" xfId="0" applyNumberFormat="1" applyFont="1" applyBorder="1" applyAlignment="1">
      <alignment horizontal="center" wrapText="1"/>
    </xf>
    <xf numFmtId="3" fontId="42" fillId="0" borderId="45" xfId="0" applyNumberFormat="1" applyFont="1" applyBorder="1" applyAlignment="1">
      <alignment horizontal="center" wrapText="1"/>
    </xf>
    <xf numFmtId="169" fontId="6" fillId="0" borderId="2" xfId="0" applyFont="1" applyBorder="1"/>
    <xf numFmtId="169" fontId="42" fillId="0" borderId="31" xfId="0" applyFont="1" applyBorder="1" applyAlignment="1">
      <alignment horizontal="center" vertical="center" wrapText="1"/>
    </xf>
    <xf numFmtId="3" fontId="0" fillId="44" borderId="26" xfId="0" applyNumberFormat="1" applyFill="1" applyBorder="1"/>
    <xf numFmtId="169" fontId="0" fillId="0" borderId="26" xfId="0" applyBorder="1"/>
    <xf numFmtId="3" fontId="0" fillId="0" borderId="41" xfId="0" applyNumberFormat="1" applyBorder="1" applyAlignment="1">
      <alignment horizontal="right" vertical="center" wrapText="1"/>
    </xf>
    <xf numFmtId="3" fontId="0" fillId="0" borderId="46" xfId="0" applyNumberFormat="1" applyBorder="1"/>
    <xf numFmtId="169" fontId="6" fillId="0" borderId="26" xfId="0" applyFont="1" applyBorder="1"/>
    <xf numFmtId="3" fontId="0" fillId="0" borderId="37" xfId="0" applyNumberFormat="1" applyBorder="1" applyAlignment="1">
      <alignment horizontal="right" vertical="center" wrapText="1"/>
    </xf>
    <xf numFmtId="14" fontId="0" fillId="0" borderId="0" xfId="0" applyNumberFormat="1" applyAlignment="1">
      <alignment horizontal="left"/>
    </xf>
    <xf numFmtId="49" fontId="32" fillId="0" borderId="0" xfId="107" applyNumberFormat="1" applyAlignment="1">
      <alignment horizontal="center"/>
    </xf>
    <xf numFmtId="169" fontId="21" fillId="0" borderId="0" xfId="107" applyFont="1" applyAlignment="1">
      <alignment horizontal="center"/>
    </xf>
    <xf numFmtId="169" fontId="1" fillId="0" borderId="0" xfId="108" applyNumberFormat="1"/>
    <xf numFmtId="169" fontId="1" fillId="0" borderId="0" xfId="108" applyNumberFormat="1" applyAlignment="1"/>
    <xf numFmtId="169" fontId="1" fillId="0" borderId="0" xfId="108" applyNumberFormat="1" applyFill="1"/>
    <xf numFmtId="3" fontId="41" fillId="46" borderId="47" xfId="108" applyNumberFormat="1" applyFont="1" applyFill="1" applyBorder="1"/>
    <xf numFmtId="169" fontId="65" fillId="0" borderId="0" xfId="108" applyNumberFormat="1" applyFont="1" applyAlignment="1">
      <alignment horizontal="left" vertical="center"/>
    </xf>
    <xf numFmtId="169" fontId="43" fillId="0" borderId="0" xfId="108" applyNumberFormat="1" applyFont="1" applyAlignment="1">
      <alignment horizontal="left" vertical="center"/>
    </xf>
    <xf numFmtId="169" fontId="65" fillId="0" borderId="51" xfId="108" applyNumberFormat="1" applyFont="1" applyBorder="1" applyAlignment="1">
      <alignment horizontal="center" vertical="center"/>
    </xf>
    <xf numFmtId="169" fontId="65" fillId="0" borderId="0" xfId="108" applyNumberFormat="1" applyFont="1" applyAlignment="1">
      <alignment horizontal="center" vertical="center"/>
    </xf>
    <xf numFmtId="4" fontId="65" fillId="0" borderId="0" xfId="108" applyNumberFormat="1" applyFont="1" applyAlignment="1">
      <alignment horizontal="center" vertical="center"/>
    </xf>
    <xf numFmtId="169" fontId="66" fillId="0" borderId="0" xfId="108" applyNumberFormat="1" applyFont="1" applyAlignment="1">
      <alignment horizontal="right" vertical="center"/>
    </xf>
    <xf numFmtId="169" fontId="1" fillId="0" borderId="47" xfId="108" applyNumberFormat="1" applyFill="1" applyBorder="1"/>
    <xf numFmtId="3" fontId="62" fillId="0" borderId="47" xfId="108" applyNumberFormat="1" applyFont="1" applyFill="1" applyBorder="1" applyAlignment="1">
      <alignment horizontal="left" vertical="center"/>
    </xf>
    <xf numFmtId="3" fontId="63" fillId="0" borderId="47" xfId="108" applyNumberFormat="1" applyFont="1" applyFill="1" applyBorder="1"/>
    <xf numFmtId="3" fontId="41" fillId="0" borderId="47" xfId="108" applyNumberFormat="1" applyFont="1" applyFill="1" applyBorder="1"/>
    <xf numFmtId="10" fontId="41" fillId="0" borderId="47" xfId="108" applyNumberFormat="1" applyFont="1" applyFill="1" applyBorder="1"/>
    <xf numFmtId="49" fontId="68" fillId="0" borderId="48" xfId="108" applyNumberFormat="1" applyFont="1" applyFill="1" applyBorder="1" applyAlignment="1">
      <alignment horizontal="center" vertical="center"/>
    </xf>
    <xf numFmtId="169" fontId="68" fillId="0" borderId="49" xfId="108" applyNumberFormat="1" applyFont="1" applyFill="1" applyBorder="1" applyAlignment="1">
      <alignment horizontal="left" vertical="center"/>
    </xf>
    <xf numFmtId="3" fontId="68" fillId="0" borderId="48" xfId="108" applyNumberFormat="1" applyFont="1" applyFill="1" applyBorder="1" applyAlignment="1">
      <alignment horizontal="center" vertical="center" wrapText="1"/>
    </xf>
    <xf numFmtId="3" fontId="68" fillId="0" borderId="49" xfId="108" applyNumberFormat="1" applyFont="1" applyFill="1" applyBorder="1" applyAlignment="1">
      <alignment horizontal="center" vertical="center" wrapText="1"/>
    </xf>
    <xf numFmtId="3" fontId="68" fillId="0" borderId="9" xfId="108" applyNumberFormat="1" applyFont="1" applyFill="1" applyBorder="1" applyAlignment="1">
      <alignment horizontal="center" vertical="center" wrapText="1"/>
    </xf>
    <xf numFmtId="169" fontId="68" fillId="0" borderId="48" xfId="108" applyNumberFormat="1" applyFont="1" applyFill="1" applyBorder="1" applyAlignment="1">
      <alignment horizontal="left" vertical="center"/>
    </xf>
    <xf numFmtId="49" fontId="33" fillId="0" borderId="19" xfId="108" applyNumberFormat="1" applyFont="1" applyFill="1" applyBorder="1" applyAlignment="1">
      <alignment vertical="center"/>
    </xf>
    <xf numFmtId="49" fontId="33" fillId="0" borderId="19" xfId="108" applyNumberFormat="1" applyFont="1" applyFill="1" applyBorder="1" applyAlignment="1">
      <alignment vertical="center" wrapText="1"/>
    </xf>
    <xf numFmtId="3" fontId="67" fillId="0" borderId="2" xfId="108" applyNumberFormat="1" applyFont="1" applyFill="1" applyBorder="1" applyAlignment="1">
      <alignment vertical="center"/>
    </xf>
    <xf numFmtId="3" fontId="45" fillId="46" borderId="2" xfId="108" applyNumberFormat="1" applyFont="1" applyFill="1" applyBorder="1" applyAlignment="1">
      <alignment vertical="center"/>
    </xf>
    <xf numFmtId="3" fontId="45" fillId="0" borderId="2" xfId="108" applyNumberFormat="1" applyFont="1" applyFill="1" applyBorder="1" applyAlignment="1">
      <alignment vertical="center"/>
    </xf>
    <xf numFmtId="10" fontId="45" fillId="0" borderId="2" xfId="108" applyNumberFormat="1" applyFont="1" applyFill="1" applyBorder="1" applyAlignment="1">
      <alignment vertical="center"/>
    </xf>
    <xf numFmtId="3" fontId="45" fillId="0" borderId="15" xfId="108" applyNumberFormat="1" applyFont="1" applyFill="1" applyBorder="1" applyAlignment="1">
      <alignment vertical="center"/>
    </xf>
    <xf numFmtId="169" fontId="1" fillId="0" borderId="0" xfId="108" applyNumberFormat="1" applyFont="1" applyAlignment="1">
      <alignment vertical="center"/>
    </xf>
    <xf numFmtId="49" fontId="33" fillId="0" borderId="2" xfId="108" applyNumberFormat="1" applyFont="1" applyFill="1" applyBorder="1" applyAlignment="1">
      <alignment vertical="center" wrapText="1"/>
    </xf>
    <xf numFmtId="169" fontId="32" fillId="0" borderId="52" xfId="108" applyFont="1" applyFill="1" applyBorder="1" applyAlignment="1" applyProtection="1">
      <alignment horizontal="left" vertical="center"/>
      <protection locked="0"/>
    </xf>
    <xf numFmtId="169" fontId="32" fillId="0" borderId="2" xfId="108" applyFont="1" applyFill="1" applyBorder="1" applyAlignment="1" applyProtection="1">
      <alignment horizontal="left" vertical="center" wrapText="1"/>
      <protection locked="0"/>
    </xf>
    <xf numFmtId="3" fontId="67" fillId="0" borderId="2" xfId="108" applyNumberFormat="1" applyFont="1" applyFill="1" applyBorder="1" applyAlignment="1" applyProtection="1">
      <alignment horizontal="right" vertical="center"/>
      <protection locked="0"/>
    </xf>
    <xf numFmtId="169" fontId="67" fillId="0" borderId="52" xfId="108" applyFont="1" applyFill="1" applyBorder="1" applyAlignment="1" applyProtection="1">
      <alignment horizontal="left" vertical="center"/>
      <protection locked="0"/>
    </xf>
    <xf numFmtId="49" fontId="45" fillId="0" borderId="33" xfId="108" applyNumberFormat="1" applyFont="1" applyFill="1" applyBorder="1" applyAlignment="1">
      <alignment vertical="center"/>
    </xf>
    <xf numFmtId="49" fontId="45" fillId="0" borderId="38" xfId="108" applyNumberFormat="1" applyFont="1" applyFill="1" applyBorder="1" applyAlignment="1">
      <alignment vertical="center"/>
    </xf>
    <xf numFmtId="3" fontId="64" fillId="0" borderId="38" xfId="108" applyNumberFormat="1" applyFont="1" applyFill="1" applyBorder="1" applyAlignment="1">
      <alignment vertical="center"/>
    </xf>
    <xf numFmtId="3" fontId="45" fillId="46" borderId="38" xfId="108" applyNumberFormat="1" applyFont="1" applyFill="1" applyBorder="1" applyAlignment="1">
      <alignment vertical="center"/>
    </xf>
    <xf numFmtId="3" fontId="45" fillId="0" borderId="38" xfId="108" applyNumberFormat="1" applyFont="1" applyFill="1" applyBorder="1" applyAlignment="1">
      <alignment vertical="center"/>
    </xf>
    <xf numFmtId="10" fontId="45" fillId="0" borderId="38" xfId="108" applyNumberFormat="1" applyFont="1" applyFill="1" applyBorder="1" applyAlignment="1">
      <alignment vertical="center"/>
    </xf>
    <xf numFmtId="3" fontId="45" fillId="0" borderId="34" xfId="108" applyNumberFormat="1" applyFont="1" applyFill="1" applyBorder="1" applyAlignment="1">
      <alignment vertical="center"/>
    </xf>
    <xf numFmtId="169" fontId="71" fillId="0" borderId="2" xfId="0" applyFont="1" applyBorder="1" applyAlignment="1">
      <alignment horizontal="center" vertical="center" wrapText="1"/>
    </xf>
    <xf numFmtId="169" fontId="71" fillId="0" borderId="2" xfId="0" applyFont="1" applyBorder="1" applyAlignment="1">
      <alignment vertical="center" wrapText="1"/>
    </xf>
    <xf numFmtId="0" fontId="72" fillId="0" borderId="2" xfId="0" applyNumberFormat="1" applyFont="1" applyBorder="1" applyAlignment="1">
      <alignment vertical="center" wrapText="1"/>
    </xf>
    <xf numFmtId="0" fontId="72" fillId="0" borderId="0" xfId="0" applyNumberFormat="1" applyFont="1" applyBorder="1" applyAlignment="1">
      <alignment vertical="center" wrapText="1"/>
    </xf>
    <xf numFmtId="0" fontId="72" fillId="0" borderId="0" xfId="0" applyNumberFormat="1" applyFont="1" applyBorder="1" applyAlignment="1">
      <alignment horizontal="center" vertical="center" wrapText="1"/>
    </xf>
    <xf numFmtId="169" fontId="65" fillId="0" borderId="0" xfId="108" applyNumberFormat="1" applyFont="1" applyBorder="1" applyAlignment="1">
      <alignment horizontal="center" vertical="center"/>
    </xf>
    <xf numFmtId="3" fontId="73" fillId="46" borderId="49" xfId="108" applyNumberFormat="1" applyFont="1" applyFill="1" applyBorder="1" applyAlignment="1">
      <alignment horizontal="center" vertical="center" wrapText="1"/>
    </xf>
    <xf numFmtId="169" fontId="6" fillId="0" borderId="0" xfId="0" applyFont="1"/>
    <xf numFmtId="0" fontId="72" fillId="0" borderId="2" xfId="0" applyNumberFormat="1" applyFont="1" applyBorder="1" applyAlignment="1">
      <alignment horizontal="center" vertical="center" wrapText="1"/>
    </xf>
    <xf numFmtId="169" fontId="71" fillId="0" borderId="2" xfId="0" applyFont="1" applyBorder="1" applyAlignment="1">
      <alignment horizontal="left" vertical="center" wrapText="1"/>
    </xf>
    <xf numFmtId="0" fontId="72" fillId="0" borderId="2" xfId="0" applyNumberFormat="1" applyFont="1" applyBorder="1" applyAlignment="1">
      <alignment horizontal="left" vertical="center" wrapText="1"/>
    </xf>
    <xf numFmtId="169" fontId="7" fillId="19" borderId="46" xfId="0" applyFont="1" applyFill="1" applyBorder="1" applyAlignment="1">
      <alignment horizontal="center" wrapText="1"/>
    </xf>
    <xf numFmtId="169" fontId="7" fillId="19" borderId="50" xfId="0" applyFont="1" applyFill="1" applyBorder="1" applyAlignment="1">
      <alignment horizontal="center" wrapText="1"/>
    </xf>
    <xf numFmtId="169" fontId="21" fillId="0" borderId="0" xfId="0" applyFont="1" applyAlignment="1">
      <alignment horizontal="center"/>
    </xf>
    <xf numFmtId="169" fontId="74" fillId="0" borderId="0" xfId="108" applyNumberFormat="1" applyFont="1" applyAlignment="1"/>
    <xf numFmtId="169" fontId="75" fillId="0" borderId="0" xfId="108" applyNumberFormat="1" applyFont="1"/>
  </cellXfs>
  <cellStyles count="109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Blankettnamn" xfId="20"/>
    <cellStyle name="Celkem" xfId="21" builtinId="25" customBuiltin="1"/>
    <cellStyle name="Comma [0]_encl1ab98" xfId="22"/>
    <cellStyle name="Comma_encl1ab98" xfId="23"/>
    <cellStyle name="Currency [0]_encl1ab98" xfId="24"/>
    <cellStyle name="Currency_encl1ab98" xfId="25"/>
    <cellStyle name="Datum" xfId="26"/>
    <cellStyle name="Chybně" xfId="27" builtinId="27" customBuiltin="1"/>
    <cellStyle name="Kolumnrubrik" xfId="28"/>
    <cellStyle name="Kontrolní buňka" xfId="29" builtinId="23" customBuiltin="1"/>
    <cellStyle name="KRADSFI" xfId="30"/>
    <cellStyle name="M·na" xfId="31"/>
    <cellStyle name="Měna" xfId="32" builtinId="4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adpis1" xfId="37"/>
    <cellStyle name="Nadpis2" xfId="38"/>
    <cellStyle name="Název" xfId="39" builtinId="15" customBuiltin="1"/>
    <cellStyle name="Neutrální" xfId="40" builtinId="28" customBuiltin="1"/>
    <cellStyle name="Normal_1299-NV IPS 09" xfId="41"/>
    <cellStyle name="Normální" xfId="0" builtinId="0"/>
    <cellStyle name="normální 2" xfId="108"/>
    <cellStyle name="normální_Přehled stavebních nákladů Petřiny 05-2008 2" xfId="107"/>
    <cellStyle name="Pevní" xfId="42"/>
    <cellStyle name="Poznámka" xfId="43" builtinId="10" customBuiltin="1"/>
    <cellStyle name="Procenta" xfId="44" builtinId="5"/>
    <cellStyle name="Propojená buňka" xfId="45" builtinId="24" customBuiltin="1"/>
    <cellStyle name="Resultat" xfId="46"/>
    <cellStyle name="SAPBEXaggData" xfId="47"/>
    <cellStyle name="SAPBEXaggDataEmph" xfId="48"/>
    <cellStyle name="SAPBEXaggItem" xfId="49"/>
    <cellStyle name="SAPBEXaggItemX" xfId="50"/>
    <cellStyle name="SAPBEXexcBad7" xfId="51"/>
    <cellStyle name="SAPBEXexcBad8" xfId="52"/>
    <cellStyle name="SAPBEXexcBad9" xfId="53"/>
    <cellStyle name="SAPBEXexcCritical4" xfId="54"/>
    <cellStyle name="SAPBEXexcCritical5" xfId="55"/>
    <cellStyle name="SAPBEXexcCritical6" xfId="56"/>
    <cellStyle name="SAPBEXexcGood1" xfId="57"/>
    <cellStyle name="SAPBEXexcGood2" xfId="58"/>
    <cellStyle name="SAPBEXexcGood3" xfId="59"/>
    <cellStyle name="SAPBEXfilterDrill" xfId="60"/>
    <cellStyle name="SAPBEXfilterItem" xfId="61"/>
    <cellStyle name="SAPBEXfilterText" xfId="62"/>
    <cellStyle name="SAPBEXformats" xfId="63"/>
    <cellStyle name="SAPBEXheaderItem" xfId="64"/>
    <cellStyle name="SAPBEXheaderText" xfId="65"/>
    <cellStyle name="SAPBEXHLevel0" xfId="66"/>
    <cellStyle name="SAPBEXHLevel0X" xfId="67"/>
    <cellStyle name="SAPBEXHLevel1" xfId="68"/>
    <cellStyle name="SAPBEXHLevel1X" xfId="69"/>
    <cellStyle name="SAPBEXHLevel2" xfId="70"/>
    <cellStyle name="SAPBEXHLevel2X" xfId="71"/>
    <cellStyle name="SAPBEXHLevel3" xfId="72"/>
    <cellStyle name="SAPBEXHLevel3X" xfId="73"/>
    <cellStyle name="SAPBEXchaText" xfId="74"/>
    <cellStyle name="SAPBEXresData" xfId="75"/>
    <cellStyle name="SAPBEXresDataEmph" xfId="76"/>
    <cellStyle name="SAPBEXresItem" xfId="77"/>
    <cellStyle name="SAPBEXresItemX" xfId="78"/>
    <cellStyle name="SAPBEXstdData" xfId="79"/>
    <cellStyle name="SAPBEXstdDataEmph" xfId="80"/>
    <cellStyle name="SAPBEXstdItem" xfId="81"/>
    <cellStyle name="SAPBEXstdItemX" xfId="82"/>
    <cellStyle name="SAPBEXtitle" xfId="83"/>
    <cellStyle name="SAPBEXundefined" xfId="84"/>
    <cellStyle name="Správně" xfId="85" builtinId="26" customBuiltin="1"/>
    <cellStyle name="Standard_Org plan SPDE" xfId="86"/>
    <cellStyle name="Summa" xfId="87"/>
    <cellStyle name="Text" xfId="88"/>
    <cellStyle name="Text upozornění" xfId="89" builtinId="11" customBuiltin="1"/>
    <cellStyle name="Textrubrik" xfId="90"/>
    <cellStyle name="Tusental (0)_Blad1" xfId="91"/>
    <cellStyle name="Tusental_Blad1" xfId="92"/>
    <cellStyle name="Valuta (0)_Blad1" xfId="93"/>
    <cellStyle name="Valuta_Blad1" xfId="94"/>
    <cellStyle name="Vstup" xfId="95" builtinId="20" customBuiltin="1"/>
    <cellStyle name="Výpočet" xfId="96" builtinId="22" customBuiltin="1"/>
    <cellStyle name="Výstup" xfId="97" builtinId="21" customBuiltin="1"/>
    <cellStyle name="Vysvětlující text" xfId="98" builtinId="53" customBuiltin="1"/>
    <cellStyle name="Währung [0]_Org plan SPDE" xfId="99"/>
    <cellStyle name="Währung_Org plan SPDE" xfId="100"/>
    <cellStyle name="Zvýraznění 1" xfId="101" builtinId="29" customBuiltin="1"/>
    <cellStyle name="Zvýraznění 2" xfId="102" builtinId="33" customBuiltin="1"/>
    <cellStyle name="Zvýraznění 3" xfId="103" builtinId="37" customBuiltin="1"/>
    <cellStyle name="Zvýraznění 4" xfId="104" builtinId="41" customBuiltin="1"/>
    <cellStyle name="Zvýraznění 5" xfId="105" builtinId="45" customBuiltin="1"/>
    <cellStyle name="Zvýraznění 6" xfId="106" builtinId="49" customBuiltin="1"/>
  </cellStyles>
  <dxfs count="1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EFF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9" name="Tabulka210" displayName="Tabulka210" ref="A8:I21" totalsRowShown="0" headerRowDxfId="13" dataDxfId="12" tableBorderDxfId="11">
  <tableColumns count="9">
    <tableColumn id="1" name="Kod" dataDxfId="10"/>
    <tableColumn id="2" name="Předmět plnění" dataDxfId="9"/>
    <tableColumn id="26" name="Pozn. / komentář" dataDxfId="8" dataCellStyle="normální 2"/>
    <tableColumn id="4" name="Aktuální cena dle SoD" dataDxfId="7"/>
    <tableColumn id="25" name="Fakturace za ../2017" dataDxfId="6" dataCellStyle="normální 2"/>
    <tableColumn id="3" name="Fakturace za ../2018" dataDxfId="5" dataCellStyle="normální 2"/>
    <tableColumn id="19" name="Fakturace celkem" dataDxfId="4"/>
    <tableColumn id="22" name="Fakturace celkem v %" dataDxfId="3">
      <calculatedColumnFormula>Tabulka210[[#This Row],[Fakturace celkem]]/Tabulka210[[#This Row],[Aktuální cena dle SoD]]</calculatedColumnFormula>
    </tableColumn>
    <tableColumn id="20" name="Zbývá k fakturaci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14"/>
  <sheetViews>
    <sheetView workbookViewId="0">
      <selection activeCell="B1" sqref="B1"/>
    </sheetView>
  </sheetViews>
  <sheetFormatPr defaultRowHeight="13.2"/>
  <cols>
    <col min="1" max="1" width="7.109375" customWidth="1"/>
    <col min="2" max="2" width="28" customWidth="1"/>
    <col min="3" max="3" width="9.5546875" customWidth="1"/>
    <col min="4" max="4" width="7.109375" customWidth="1"/>
    <col min="5" max="5" width="11.44140625" customWidth="1"/>
    <col min="6" max="6" width="11.5546875" customWidth="1"/>
    <col min="7" max="7" width="11" customWidth="1"/>
    <col min="8" max="8" width="8.5546875" customWidth="1"/>
    <col min="9" max="10" width="7.6640625" customWidth="1"/>
  </cols>
  <sheetData>
    <row r="1" spans="1:10" ht="13.8" thickBot="1"/>
    <row r="2" spans="1:10" ht="16.2" thickBot="1">
      <c r="A2" s="71" t="s">
        <v>2</v>
      </c>
      <c r="B2" s="72" t="s">
        <v>3</v>
      </c>
      <c r="C2" s="72" t="s">
        <v>115</v>
      </c>
      <c r="D2" s="72" t="s">
        <v>116</v>
      </c>
      <c r="E2" s="72" t="s">
        <v>118</v>
      </c>
      <c r="F2" s="72" t="s">
        <v>117</v>
      </c>
      <c r="G2" s="72" t="s">
        <v>119</v>
      </c>
      <c r="H2" s="73" t="s">
        <v>123</v>
      </c>
      <c r="I2" s="80" t="s">
        <v>47</v>
      </c>
      <c r="J2" s="79" t="s">
        <v>48</v>
      </c>
    </row>
    <row r="3" spans="1:10">
      <c r="A3" s="74" t="s">
        <v>0</v>
      </c>
      <c r="B3" s="75" t="s">
        <v>112</v>
      </c>
      <c r="C3" s="76">
        <v>10735</v>
      </c>
      <c r="D3" s="76">
        <v>0</v>
      </c>
      <c r="E3" s="76">
        <f t="shared" ref="E3:E14" si="0">SUM(C3:D3)</f>
        <v>10735</v>
      </c>
      <c r="F3" s="76" t="e">
        <f>#REF!</f>
        <v>#REF!</v>
      </c>
      <c r="G3" s="76" t="e">
        <f>F3/E3</f>
        <v>#REF!</v>
      </c>
      <c r="H3" s="65" t="s">
        <v>120</v>
      </c>
      <c r="I3" s="81"/>
      <c r="J3" s="5"/>
    </row>
    <row r="4" spans="1:10">
      <c r="A4" s="66" t="s">
        <v>45</v>
      </c>
      <c r="B4" s="70" t="s">
        <v>103</v>
      </c>
      <c r="C4" s="64">
        <v>6379.7</v>
      </c>
      <c r="D4" s="64">
        <v>579</v>
      </c>
      <c r="E4" s="64">
        <f t="shared" si="0"/>
        <v>6958.7</v>
      </c>
      <c r="F4" s="64" t="e">
        <f>#REF!</f>
        <v>#REF!</v>
      </c>
      <c r="G4" s="64" t="e">
        <f t="shared" ref="G4:G14" si="1">F4/E4</f>
        <v>#REF!</v>
      </c>
      <c r="H4" s="77" t="s">
        <v>121</v>
      </c>
      <c r="I4" s="81"/>
      <c r="J4" s="5"/>
    </row>
    <row r="5" spans="1:10">
      <c r="A5" s="66" t="s">
        <v>43</v>
      </c>
      <c r="B5" s="70" t="s">
        <v>105</v>
      </c>
      <c r="C5" s="64">
        <v>4722.78</v>
      </c>
      <c r="D5" s="64">
        <v>0</v>
      </c>
      <c r="E5" s="64">
        <f t="shared" si="0"/>
        <v>4722.78</v>
      </c>
      <c r="F5" s="64" t="e">
        <f>#REF!</f>
        <v>#REF!</v>
      </c>
      <c r="G5" s="64" t="e">
        <f t="shared" si="1"/>
        <v>#REF!</v>
      </c>
      <c r="H5" s="77" t="s">
        <v>120</v>
      </c>
      <c r="I5" s="81"/>
      <c r="J5" s="5"/>
    </row>
    <row r="6" spans="1:10">
      <c r="A6" s="66" t="s">
        <v>27</v>
      </c>
      <c r="B6" s="70" t="s">
        <v>107</v>
      </c>
      <c r="C6" s="64">
        <v>4424.3</v>
      </c>
      <c r="D6" s="64">
        <v>0</v>
      </c>
      <c r="E6" s="64">
        <f t="shared" si="0"/>
        <v>4424.3</v>
      </c>
      <c r="F6" s="64" t="e">
        <f>#REF!</f>
        <v>#REF!</v>
      </c>
      <c r="G6" s="64" t="e">
        <f t="shared" si="1"/>
        <v>#REF!</v>
      </c>
      <c r="H6" s="77" t="s">
        <v>121</v>
      </c>
      <c r="I6" s="81"/>
      <c r="J6" s="5"/>
    </row>
    <row r="7" spans="1:10">
      <c r="A7" s="66" t="s">
        <v>1</v>
      </c>
      <c r="B7" s="70" t="s">
        <v>111</v>
      </c>
      <c r="C7" s="64">
        <v>7296</v>
      </c>
      <c r="D7" s="64">
        <v>80</v>
      </c>
      <c r="E7" s="64">
        <f t="shared" si="0"/>
        <v>7376</v>
      </c>
      <c r="F7" s="64" t="e">
        <f>#REF!</f>
        <v>#REF!</v>
      </c>
      <c r="G7" s="64" t="e">
        <f t="shared" si="1"/>
        <v>#REF!</v>
      </c>
      <c r="H7" s="77" t="s">
        <v>122</v>
      </c>
      <c r="I7" s="81"/>
      <c r="J7" s="5"/>
    </row>
    <row r="8" spans="1:10">
      <c r="A8" s="66" t="s">
        <v>46</v>
      </c>
      <c r="B8" s="70" t="s">
        <v>110</v>
      </c>
      <c r="C8" s="64">
        <v>16768</v>
      </c>
      <c r="D8" s="64">
        <v>0</v>
      </c>
      <c r="E8" s="64">
        <f t="shared" si="0"/>
        <v>16768</v>
      </c>
      <c r="F8" s="64" t="e">
        <f>#REF!</f>
        <v>#REF!</v>
      </c>
      <c r="G8" s="64" t="e">
        <f t="shared" si="1"/>
        <v>#REF!</v>
      </c>
      <c r="H8" s="77" t="s">
        <v>121</v>
      </c>
      <c r="I8" s="81">
        <v>12006.82</v>
      </c>
      <c r="J8" s="5">
        <v>4761.05</v>
      </c>
    </row>
    <row r="9" spans="1:10">
      <c r="A9" s="66" t="s">
        <v>44</v>
      </c>
      <c r="B9" s="70" t="s">
        <v>109</v>
      </c>
      <c r="C9" s="64">
        <v>15392</v>
      </c>
      <c r="D9" s="64">
        <v>0</v>
      </c>
      <c r="E9" s="64">
        <f t="shared" si="0"/>
        <v>15392</v>
      </c>
      <c r="F9" s="64" t="e">
        <f>#REF!</f>
        <v>#REF!</v>
      </c>
      <c r="G9" s="64" t="e">
        <f t="shared" si="1"/>
        <v>#REF!</v>
      </c>
      <c r="H9" s="77" t="s">
        <v>122</v>
      </c>
      <c r="I9" s="81">
        <v>12242.7</v>
      </c>
      <c r="J9" s="5">
        <v>3148.8</v>
      </c>
    </row>
    <row r="10" spans="1:10">
      <c r="A10" s="66" t="s">
        <v>39</v>
      </c>
      <c r="B10" s="70" t="s">
        <v>108</v>
      </c>
      <c r="C10" s="64">
        <v>5616</v>
      </c>
      <c r="D10" s="64">
        <v>238</v>
      </c>
      <c r="E10" s="64">
        <f t="shared" si="0"/>
        <v>5854</v>
      </c>
      <c r="F10" s="64" t="e">
        <f>#REF!</f>
        <v>#REF!</v>
      </c>
      <c r="G10" s="64" t="e">
        <f t="shared" si="1"/>
        <v>#REF!</v>
      </c>
      <c r="H10" s="77" t="s">
        <v>122</v>
      </c>
      <c r="I10" s="81"/>
      <c r="J10" s="5"/>
    </row>
    <row r="11" spans="1:10">
      <c r="A11" s="66" t="s">
        <v>102</v>
      </c>
      <c r="B11" s="70" t="s">
        <v>114</v>
      </c>
      <c r="C11" s="64">
        <v>17140</v>
      </c>
      <c r="D11" s="64">
        <v>0</v>
      </c>
      <c r="E11" s="64">
        <f t="shared" si="0"/>
        <v>17140</v>
      </c>
      <c r="F11" s="64" t="e">
        <f>#REF!</f>
        <v>#REF!</v>
      </c>
      <c r="G11" s="64" t="e">
        <f t="shared" si="1"/>
        <v>#REF!</v>
      </c>
      <c r="H11" s="77" t="s">
        <v>121</v>
      </c>
      <c r="I11" s="81">
        <v>11340.36</v>
      </c>
      <c r="J11" s="5">
        <v>5800.24</v>
      </c>
    </row>
    <row r="12" spans="1:10">
      <c r="A12" s="66" t="s">
        <v>40</v>
      </c>
      <c r="B12" s="70" t="s">
        <v>104</v>
      </c>
      <c r="C12" s="64">
        <v>4762</v>
      </c>
      <c r="D12" s="64">
        <v>0</v>
      </c>
      <c r="E12" s="64">
        <f t="shared" si="0"/>
        <v>4762</v>
      </c>
      <c r="F12" s="64" t="e">
        <f>#REF!</f>
        <v>#REF!</v>
      </c>
      <c r="G12" s="64" t="e">
        <f t="shared" si="1"/>
        <v>#REF!</v>
      </c>
      <c r="H12" s="77" t="s">
        <v>120</v>
      </c>
      <c r="I12" s="81"/>
      <c r="J12" s="5"/>
    </row>
    <row r="13" spans="1:10">
      <c r="A13" s="66" t="s">
        <v>42</v>
      </c>
      <c r="B13" s="70" t="s">
        <v>106</v>
      </c>
      <c r="C13" s="64">
        <v>3291.49</v>
      </c>
      <c r="D13" s="64">
        <v>0</v>
      </c>
      <c r="E13" s="64">
        <f t="shared" si="0"/>
        <v>3291.49</v>
      </c>
      <c r="F13" s="64" t="e">
        <f>#REF!</f>
        <v>#REF!</v>
      </c>
      <c r="G13" s="64" t="e">
        <f t="shared" si="1"/>
        <v>#REF!</v>
      </c>
      <c r="H13" s="77" t="s">
        <v>120</v>
      </c>
      <c r="I13" s="81"/>
      <c r="J13" s="5"/>
    </row>
    <row r="14" spans="1:10" ht="13.8" thickBot="1">
      <c r="A14" s="67" t="s">
        <v>41</v>
      </c>
      <c r="B14" s="68" t="s">
        <v>113</v>
      </c>
      <c r="C14" s="69">
        <v>5936</v>
      </c>
      <c r="D14" s="69">
        <v>0</v>
      </c>
      <c r="E14" s="69">
        <f t="shared" si="0"/>
        <v>5936</v>
      </c>
      <c r="F14" s="69" t="e">
        <f>#REF!</f>
        <v>#REF!</v>
      </c>
      <c r="G14" s="69" t="e">
        <f t="shared" si="1"/>
        <v>#REF!</v>
      </c>
      <c r="H14" s="78" t="s">
        <v>121</v>
      </c>
      <c r="I14" s="81"/>
      <c r="J14" s="5"/>
    </row>
  </sheetData>
  <phoneticPr fontId="0" type="noConversion"/>
  <pageMargins left="0.64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H21" sqref="H21"/>
    </sheetView>
  </sheetViews>
  <sheetFormatPr defaultColWidth="9.109375" defaultRowHeight="13.2"/>
  <cols>
    <col min="1" max="1" width="10" style="109" customWidth="1"/>
    <col min="2" max="2" width="36.5546875" style="109" customWidth="1"/>
    <col min="3" max="3" width="20.6640625" style="109" customWidth="1"/>
    <col min="4" max="7" width="12.6640625" style="109" customWidth="1"/>
    <col min="8" max="8" width="18.21875" style="109" customWidth="1"/>
    <col min="9" max="9" width="12.6640625" style="109" customWidth="1"/>
    <col min="10" max="16384" width="9.109375" style="109"/>
  </cols>
  <sheetData>
    <row r="1" spans="1:9" ht="22.8">
      <c r="A1" s="107"/>
      <c r="B1" s="108" t="s">
        <v>152</v>
      </c>
      <c r="C1" s="108"/>
    </row>
    <row r="2" spans="1:9" ht="15.75" customHeight="1">
      <c r="A2" s="110" t="s">
        <v>160</v>
      </c>
      <c r="C2" s="108"/>
    </row>
    <row r="3" spans="1:9" ht="15.75" customHeight="1">
      <c r="A3" s="164" t="s">
        <v>170</v>
      </c>
      <c r="B3" s="165"/>
      <c r="C3" s="108"/>
    </row>
    <row r="4" spans="1:9" ht="14.25" customHeight="1">
      <c r="A4" s="107"/>
      <c r="B4" s="108"/>
      <c r="C4" s="108"/>
    </row>
    <row r="5" spans="1:9" ht="14.25" customHeight="1">
      <c r="A5" s="150" t="s">
        <v>162</v>
      </c>
      <c r="B5" s="150" t="s">
        <v>163</v>
      </c>
      <c r="C5" s="151" t="s">
        <v>164</v>
      </c>
      <c r="D5" s="151" t="s">
        <v>165</v>
      </c>
      <c r="E5" s="159" t="s">
        <v>166</v>
      </c>
      <c r="F5" s="159"/>
      <c r="G5" s="159"/>
      <c r="H5" s="159"/>
    </row>
    <row r="6" spans="1:9" ht="14.25" customHeight="1">
      <c r="A6" s="158">
        <v>511</v>
      </c>
      <c r="B6" s="158">
        <v>33</v>
      </c>
      <c r="C6" s="158">
        <v>4113</v>
      </c>
      <c r="D6" s="152"/>
      <c r="E6" s="160" t="s">
        <v>171</v>
      </c>
      <c r="F6" s="160"/>
      <c r="G6" s="160"/>
      <c r="H6" s="160"/>
    </row>
    <row r="7" spans="1:9" ht="14.25" customHeight="1">
      <c r="A7" s="153"/>
      <c r="B7" s="153"/>
      <c r="C7" s="153"/>
      <c r="D7" s="153"/>
      <c r="E7" s="154"/>
      <c r="F7" s="154"/>
      <c r="G7" s="154"/>
      <c r="H7" s="154"/>
    </row>
    <row r="8" spans="1:9" s="111" customFormat="1" ht="60.75" customHeight="1">
      <c r="A8" s="124" t="s">
        <v>156</v>
      </c>
      <c r="B8" s="125" t="s">
        <v>158</v>
      </c>
      <c r="C8" s="129" t="s">
        <v>157</v>
      </c>
      <c r="D8" s="126" t="s">
        <v>153</v>
      </c>
      <c r="E8" s="156" t="s">
        <v>167</v>
      </c>
      <c r="F8" s="156" t="s">
        <v>168</v>
      </c>
      <c r="G8" s="127" t="s">
        <v>148</v>
      </c>
      <c r="H8" s="128" t="s">
        <v>149</v>
      </c>
      <c r="I8" s="128" t="s">
        <v>147</v>
      </c>
    </row>
    <row r="9" spans="1:9" s="137" customFormat="1">
      <c r="A9" s="130" t="s">
        <v>159</v>
      </c>
      <c r="B9" s="131" t="s">
        <v>161</v>
      </c>
      <c r="C9" s="131"/>
      <c r="D9" s="132"/>
      <c r="E9" s="133"/>
      <c r="F9" s="133"/>
      <c r="G9" s="134"/>
      <c r="H9" s="135"/>
      <c r="I9" s="136"/>
    </row>
    <row r="10" spans="1:9" s="137" customFormat="1">
      <c r="A10" s="130"/>
      <c r="B10" s="138"/>
      <c r="C10" s="138"/>
      <c r="D10" s="132"/>
      <c r="E10" s="133"/>
      <c r="F10" s="133"/>
      <c r="G10" s="134"/>
      <c r="H10" s="135"/>
      <c r="I10" s="136"/>
    </row>
    <row r="11" spans="1:9" s="137" customFormat="1">
      <c r="A11" s="139"/>
      <c r="B11" s="140"/>
      <c r="C11" s="140"/>
      <c r="D11" s="141"/>
      <c r="E11" s="133"/>
      <c r="F11" s="133"/>
      <c r="G11" s="134"/>
      <c r="H11" s="135"/>
      <c r="I11" s="136"/>
    </row>
    <row r="12" spans="1:9" s="137" customFormat="1">
      <c r="A12" s="139"/>
      <c r="B12" s="140"/>
      <c r="C12" s="140"/>
      <c r="D12" s="141"/>
      <c r="E12" s="133"/>
      <c r="F12" s="133"/>
      <c r="G12" s="134"/>
      <c r="H12" s="135"/>
      <c r="I12" s="136"/>
    </row>
    <row r="13" spans="1:9" s="137" customFormat="1">
      <c r="A13" s="139"/>
      <c r="B13" s="140"/>
      <c r="C13" s="140"/>
      <c r="D13" s="141"/>
      <c r="E13" s="133"/>
      <c r="F13" s="133"/>
      <c r="G13" s="134"/>
      <c r="H13" s="135"/>
      <c r="I13" s="136"/>
    </row>
    <row r="14" spans="1:9" s="137" customFormat="1" ht="28.5" customHeight="1">
      <c r="A14" s="139"/>
      <c r="B14" s="140"/>
      <c r="C14" s="140"/>
      <c r="D14" s="141"/>
      <c r="E14" s="133"/>
      <c r="F14" s="133"/>
      <c r="G14" s="134"/>
      <c r="H14" s="135"/>
      <c r="I14" s="136"/>
    </row>
    <row r="15" spans="1:9" s="137" customFormat="1">
      <c r="A15" s="139"/>
      <c r="B15" s="140"/>
      <c r="C15" s="140"/>
      <c r="D15" s="141"/>
      <c r="E15" s="133"/>
      <c r="F15" s="133"/>
      <c r="G15" s="134"/>
      <c r="H15" s="135"/>
      <c r="I15" s="136"/>
    </row>
    <row r="16" spans="1:9" s="137" customFormat="1">
      <c r="A16" s="142"/>
      <c r="B16" s="140"/>
      <c r="C16" s="140"/>
      <c r="D16" s="141"/>
      <c r="E16" s="133"/>
      <c r="F16" s="133"/>
      <c r="G16" s="134"/>
      <c r="H16" s="135"/>
      <c r="I16" s="136"/>
    </row>
    <row r="17" spans="1:9" s="137" customFormat="1">
      <c r="A17" s="142"/>
      <c r="B17" s="140"/>
      <c r="C17" s="140"/>
      <c r="D17" s="141"/>
      <c r="E17" s="133"/>
      <c r="F17" s="133"/>
      <c r="G17" s="134"/>
      <c r="H17" s="135"/>
      <c r="I17" s="136"/>
    </row>
    <row r="18" spans="1:9" s="137" customFormat="1">
      <c r="A18" s="142"/>
      <c r="B18" s="140"/>
      <c r="C18" s="140"/>
      <c r="D18" s="141"/>
      <c r="E18" s="133"/>
      <c r="F18" s="133"/>
      <c r="G18" s="134"/>
      <c r="H18" s="135"/>
      <c r="I18" s="136"/>
    </row>
    <row r="19" spans="1:9" s="137" customFormat="1">
      <c r="A19" s="142"/>
      <c r="B19" s="140"/>
      <c r="C19" s="140"/>
      <c r="D19" s="141"/>
      <c r="E19" s="133"/>
      <c r="F19" s="133"/>
      <c r="G19" s="134"/>
      <c r="H19" s="135"/>
      <c r="I19" s="136"/>
    </row>
    <row r="20" spans="1:9" s="137" customFormat="1" ht="13.8" thickBot="1">
      <c r="A20" s="143"/>
      <c r="B20" s="144"/>
      <c r="C20" s="144"/>
      <c r="D20" s="145"/>
      <c r="E20" s="146"/>
      <c r="F20" s="146"/>
      <c r="G20" s="147"/>
      <c r="H20" s="148"/>
      <c r="I20" s="149"/>
    </row>
    <row r="21" spans="1:9">
      <c r="A21" s="119"/>
      <c r="B21" s="120" t="s">
        <v>146</v>
      </c>
      <c r="C21" s="120"/>
      <c r="D21" s="121">
        <f>SUM(D9:D20)</f>
        <v>0</v>
      </c>
      <c r="E21" s="112">
        <f>SUM(E9:E20)</f>
        <v>0</v>
      </c>
      <c r="F21" s="112">
        <f>SUM(F9:F20)</f>
        <v>0</v>
      </c>
      <c r="G21" s="122">
        <f>SUM(G9:G20)</f>
        <v>0</v>
      </c>
      <c r="H21" s="123" t="e">
        <f>Tabulka210[[#This Row],[Fakturace celkem]]/Tabulka210[[#This Row],[Aktuální cena dle SoD]]</f>
        <v>#DIV/0!</v>
      </c>
      <c r="I21" s="122">
        <f>SUM(I9:I20)</f>
        <v>0</v>
      </c>
    </row>
    <row r="26" spans="1:9" s="116" customFormat="1" ht="20.100000000000001" customHeight="1">
      <c r="A26" s="113"/>
      <c r="B26" s="114" t="s">
        <v>150</v>
      </c>
      <c r="C26" s="114"/>
      <c r="D26" s="118" t="s">
        <v>154</v>
      </c>
      <c r="E26" s="115"/>
      <c r="F26" s="155"/>
      <c r="G26" s="118" t="s">
        <v>155</v>
      </c>
      <c r="H26" s="115"/>
      <c r="I26" s="115"/>
    </row>
    <row r="27" spans="1:9" s="116" customFormat="1" ht="20.100000000000001" customHeight="1">
      <c r="A27" s="113"/>
      <c r="B27" s="114"/>
      <c r="C27" s="114"/>
      <c r="D27" s="118"/>
      <c r="G27" s="118"/>
      <c r="H27" s="117"/>
      <c r="I27" s="117"/>
    </row>
    <row r="28" spans="1:9" s="116" customFormat="1" ht="20.100000000000001" customHeight="1">
      <c r="A28" s="113"/>
      <c r="B28" s="114"/>
      <c r="C28" s="114"/>
      <c r="D28" s="118"/>
      <c r="G28" s="118"/>
    </row>
    <row r="29" spans="1:9" s="116" customFormat="1" ht="20.100000000000001" customHeight="1">
      <c r="A29" s="113"/>
      <c r="B29" s="114" t="s">
        <v>151</v>
      </c>
      <c r="C29" s="114"/>
      <c r="D29" s="118" t="s">
        <v>154</v>
      </c>
      <c r="E29" s="115"/>
      <c r="F29" s="155"/>
      <c r="G29" s="118" t="s">
        <v>155</v>
      </c>
      <c r="H29" s="115"/>
      <c r="I29" s="115"/>
    </row>
  </sheetData>
  <mergeCells count="2">
    <mergeCell ref="E5:H5"/>
    <mergeCell ref="E6:H6"/>
  </mergeCells>
  <printOptions horizontalCentered="1"/>
  <pageMargins left="0.39370078740157483" right="0.39370078740157483" top="0.74803149606299213" bottom="0.55118110236220474" header="0.31496062992125984" footer="0.31496062992125984"/>
  <pageSetup paperSize="9" scale="99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3.2"/>
  <sheetData>
    <row r="1" spans="1:1">
      <c r="A1" s="157" t="s">
        <v>169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5">
    <pageSetUpPr fitToPage="1"/>
  </sheetPr>
  <dimension ref="A1:AC883"/>
  <sheetViews>
    <sheetView zoomScale="80" workbookViewId="0">
      <pane xSplit="2" ySplit="4" topLeftCell="S5" activePane="bottomRight" state="frozen"/>
      <selection activeCell="P6" sqref="P6"/>
      <selection pane="topRight" activeCell="P6" sqref="P6"/>
      <selection pane="bottomLeft" activeCell="P6" sqref="P6"/>
      <selection pane="bottomRight" activeCell="Z1" sqref="Z1:Z65536"/>
    </sheetView>
  </sheetViews>
  <sheetFormatPr defaultRowHeight="13.2" outlineLevelCol="1"/>
  <cols>
    <col min="1" max="1" width="10" customWidth="1"/>
    <col min="2" max="2" width="31.44140625" customWidth="1"/>
    <col min="3" max="3" width="10.109375" customWidth="1"/>
    <col min="4" max="4" width="15" customWidth="1"/>
    <col min="5" max="5" width="13.44140625" customWidth="1"/>
    <col min="6" max="6" width="10.33203125" customWidth="1"/>
    <col min="7" max="7" width="15.44140625" customWidth="1"/>
    <col min="8" max="8" width="11" customWidth="1"/>
    <col min="9" max="9" width="16.44140625" customWidth="1"/>
    <col min="10" max="10" width="11.109375" customWidth="1"/>
    <col min="11" max="11" width="15.6640625" customWidth="1"/>
    <col min="12" max="12" width="12" customWidth="1"/>
    <col min="13" max="13" width="15.33203125" customWidth="1"/>
    <col min="14" max="14" width="13.109375" customWidth="1"/>
    <col min="15" max="15" width="15.33203125" customWidth="1"/>
    <col min="16" max="16" width="13.109375" customWidth="1"/>
    <col min="17" max="17" width="15.33203125" customWidth="1" outlineLevel="1"/>
    <col min="18" max="18" width="14" customWidth="1" outlineLevel="1"/>
    <col min="19" max="19" width="14.6640625" customWidth="1"/>
    <col min="20" max="20" width="16.44140625" customWidth="1"/>
    <col min="21" max="21" width="15.109375" customWidth="1"/>
    <col min="22" max="22" width="11.109375" customWidth="1"/>
    <col min="23" max="23" width="12.88671875" bestFit="1" customWidth="1"/>
    <col min="24" max="24" width="15.33203125" customWidth="1"/>
    <col min="26" max="26" width="16.109375" customWidth="1"/>
    <col min="27" max="28" width="13" customWidth="1"/>
    <col min="29" max="29" width="15" customWidth="1"/>
  </cols>
  <sheetData>
    <row r="1" spans="1:29" ht="22.8">
      <c r="B1" s="163" t="s">
        <v>98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31"/>
      <c r="T1" s="31"/>
      <c r="U1" s="31"/>
    </row>
    <row r="2" spans="1:29">
      <c r="A2" t="s">
        <v>2</v>
      </c>
      <c r="B2" t="s">
        <v>3</v>
      </c>
      <c r="C2" s="1" t="s">
        <v>4</v>
      </c>
      <c r="D2" s="106" t="s">
        <v>138</v>
      </c>
      <c r="E2" s="2"/>
      <c r="F2" s="2"/>
    </row>
    <row r="3" spans="1:29" ht="16.2" thickBot="1">
      <c r="A3" s="3" t="s">
        <v>100</v>
      </c>
      <c r="B3" s="4" t="s">
        <v>49</v>
      </c>
      <c r="R3" s="1"/>
      <c r="S3" s="1"/>
      <c r="T3" s="1"/>
      <c r="U3" s="1" t="s">
        <v>142</v>
      </c>
    </row>
    <row r="4" spans="1:29" ht="77.25" customHeight="1" thickBot="1">
      <c r="A4" s="161" t="s">
        <v>5</v>
      </c>
      <c r="B4" s="162"/>
      <c r="C4" s="37" t="s">
        <v>6</v>
      </c>
      <c r="D4" s="38" t="s">
        <v>28</v>
      </c>
      <c r="E4" s="94" t="s">
        <v>132</v>
      </c>
      <c r="F4" s="94" t="s">
        <v>137</v>
      </c>
      <c r="G4" s="95" t="s">
        <v>133</v>
      </c>
      <c r="H4" s="94" t="s">
        <v>137</v>
      </c>
      <c r="I4" s="95" t="s">
        <v>139</v>
      </c>
      <c r="J4" s="94" t="s">
        <v>137</v>
      </c>
      <c r="K4" s="95" t="s">
        <v>140</v>
      </c>
      <c r="L4" s="94" t="s">
        <v>137</v>
      </c>
      <c r="M4" s="95" t="s">
        <v>141</v>
      </c>
      <c r="N4" s="94" t="s">
        <v>137</v>
      </c>
      <c r="O4" s="95" t="s">
        <v>145</v>
      </c>
      <c r="P4" s="94" t="s">
        <v>137</v>
      </c>
      <c r="Q4" s="38" t="s">
        <v>29</v>
      </c>
      <c r="R4" s="38" t="s">
        <v>7</v>
      </c>
      <c r="S4" s="39" t="s">
        <v>30</v>
      </c>
      <c r="T4" s="39" t="s">
        <v>31</v>
      </c>
      <c r="U4" s="92" t="s">
        <v>143</v>
      </c>
      <c r="V4" s="51" t="s">
        <v>32</v>
      </c>
      <c r="W4" s="89" t="s">
        <v>125</v>
      </c>
      <c r="X4" s="93" t="s">
        <v>144</v>
      </c>
      <c r="Y4" s="52" t="s">
        <v>33</v>
      </c>
      <c r="Z4" s="63" t="s">
        <v>99</v>
      </c>
      <c r="AA4" s="96" t="s">
        <v>134</v>
      </c>
      <c r="AB4" s="97" t="s">
        <v>135</v>
      </c>
      <c r="AC4" s="99" t="s">
        <v>136</v>
      </c>
    </row>
    <row r="5" spans="1:29" ht="15.6">
      <c r="A5" s="40" t="s">
        <v>8</v>
      </c>
      <c r="B5" s="41" t="s">
        <v>101</v>
      </c>
      <c r="C5" s="4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4"/>
      <c r="S5" s="45"/>
      <c r="T5" s="46">
        <f t="shared" ref="T5:T14" si="0">U5-S5</f>
        <v>6403304</v>
      </c>
      <c r="U5" s="35">
        <v>6403304</v>
      </c>
      <c r="V5" s="50" t="s">
        <v>8</v>
      </c>
      <c r="W5" s="103"/>
      <c r="X5" s="100">
        <v>6403304</v>
      </c>
      <c r="Y5" s="101"/>
      <c r="Z5" s="101"/>
      <c r="AA5" s="104"/>
      <c r="AB5" s="104"/>
      <c r="AC5" s="105">
        <f t="shared" ref="AC5:AC38" si="1">Z5-U5</f>
        <v>-6403304</v>
      </c>
    </row>
    <row r="6" spans="1:29" ht="15.6">
      <c r="A6" s="13" t="s">
        <v>9</v>
      </c>
      <c r="B6" s="14" t="s">
        <v>50</v>
      </c>
      <c r="C6" s="6">
        <v>70</v>
      </c>
      <c r="D6" s="5">
        <v>12500000</v>
      </c>
      <c r="E6" s="5">
        <v>12000000</v>
      </c>
      <c r="F6" s="32">
        <f>E6-D6</f>
        <v>-500000</v>
      </c>
      <c r="G6" s="9">
        <v>12000000</v>
      </c>
      <c r="H6" s="5">
        <f t="shared" ref="H6:H36" si="2">G6-D6</f>
        <v>-500000</v>
      </c>
      <c r="I6" s="9">
        <v>12000000</v>
      </c>
      <c r="J6" s="5">
        <f>I6-D6</f>
        <v>-500000</v>
      </c>
      <c r="K6" s="9">
        <v>11700000</v>
      </c>
      <c r="L6" s="5">
        <f t="shared" ref="L6:L36" si="3">K6-D6</f>
        <v>-800000</v>
      </c>
      <c r="M6" s="34">
        <v>11700000</v>
      </c>
      <c r="N6" s="5">
        <f>M6-D6</f>
        <v>-800000</v>
      </c>
      <c r="O6" s="34">
        <v>11700000</v>
      </c>
      <c r="P6" s="5">
        <f>O6-D6</f>
        <v>-800000</v>
      </c>
      <c r="Q6" s="5">
        <v>11478734</v>
      </c>
      <c r="R6" s="8">
        <f t="shared" ref="R6:R33" si="4">Z6-Q6</f>
        <v>221266</v>
      </c>
      <c r="S6" s="5">
        <v>9418042.3000000007</v>
      </c>
      <c r="T6" s="9">
        <f t="shared" si="0"/>
        <v>98842.019999999553</v>
      </c>
      <c r="U6" s="35">
        <v>9516884.3200000003</v>
      </c>
      <c r="V6" s="11" t="s">
        <v>9</v>
      </c>
      <c r="W6" s="53"/>
      <c r="X6" s="18">
        <v>1801036</v>
      </c>
      <c r="Y6" s="12"/>
      <c r="Z6" s="34">
        <v>11700000</v>
      </c>
      <c r="AA6" s="8">
        <f>Z6-E6</f>
        <v>-300000</v>
      </c>
      <c r="AB6" s="8">
        <f>Z6-M6</f>
        <v>0</v>
      </c>
      <c r="AC6" s="102">
        <f t="shared" si="1"/>
        <v>2183115.6799999997</v>
      </c>
    </row>
    <row r="7" spans="1:29" ht="15.6">
      <c r="A7" s="13" t="s">
        <v>10</v>
      </c>
      <c r="B7" s="14" t="s">
        <v>51</v>
      </c>
      <c r="C7" s="6">
        <v>100</v>
      </c>
      <c r="D7" s="5">
        <f>10350000+1300000</f>
        <v>11650000</v>
      </c>
      <c r="E7" s="5">
        <v>11160000</v>
      </c>
      <c r="F7" s="32">
        <f t="shared" ref="F7:F36" si="5">E7-D7</f>
        <v>-490000</v>
      </c>
      <c r="G7" s="9">
        <v>10010000</v>
      </c>
      <c r="H7" s="5">
        <f t="shared" si="2"/>
        <v>-1640000</v>
      </c>
      <c r="I7" s="9">
        <v>10010000</v>
      </c>
      <c r="J7" s="5">
        <f t="shared" ref="J7:J36" si="6">I7-D7</f>
        <v>-1640000</v>
      </c>
      <c r="K7" s="9">
        <v>10010000</v>
      </c>
      <c r="L7" s="5">
        <f t="shared" si="3"/>
        <v>-1640000</v>
      </c>
      <c r="M7" s="34">
        <v>10010000</v>
      </c>
      <c r="N7" s="5">
        <f t="shared" ref="N7:N36" si="7">M7-D7</f>
        <v>-1640000</v>
      </c>
      <c r="O7" s="34">
        <v>10010000</v>
      </c>
      <c r="P7" s="5">
        <f t="shared" ref="P7:P36" si="8">O7-D7</f>
        <v>-1640000</v>
      </c>
      <c r="Q7" s="5">
        <v>11147865</v>
      </c>
      <c r="R7" s="8">
        <f t="shared" si="4"/>
        <v>-1137865</v>
      </c>
      <c r="S7" s="5">
        <v>9966753</v>
      </c>
      <c r="T7" s="9">
        <f t="shared" si="0"/>
        <v>7387.5299999993294</v>
      </c>
      <c r="U7" s="35">
        <v>9974140.5299999993</v>
      </c>
      <c r="V7" s="11" t="s">
        <v>10</v>
      </c>
      <c r="W7" s="48"/>
      <c r="X7" s="18">
        <v>337</v>
      </c>
      <c r="Y7" s="12"/>
      <c r="Z7" s="34">
        <v>10010000</v>
      </c>
      <c r="AA7" s="8">
        <f t="shared" ref="AA7:AA36" si="9">Z7-E7</f>
        <v>-1150000</v>
      </c>
      <c r="AB7" s="8">
        <f t="shared" ref="AB7:AB36" si="10">Z7-M7</f>
        <v>0</v>
      </c>
      <c r="AC7" s="102">
        <f t="shared" si="1"/>
        <v>35859.470000000671</v>
      </c>
    </row>
    <row r="8" spans="1:29" ht="15.6">
      <c r="A8" s="13" t="s">
        <v>11</v>
      </c>
      <c r="B8" s="14" t="s">
        <v>52</v>
      </c>
      <c r="C8" s="6">
        <v>0</v>
      </c>
      <c r="D8" s="5"/>
      <c r="E8" s="5">
        <v>0</v>
      </c>
      <c r="F8" s="32">
        <f t="shared" si="5"/>
        <v>0</v>
      </c>
      <c r="G8" s="9">
        <v>1150000</v>
      </c>
      <c r="H8" s="5">
        <f t="shared" si="2"/>
        <v>1150000</v>
      </c>
      <c r="I8" s="9">
        <v>1150000</v>
      </c>
      <c r="J8" s="5">
        <f t="shared" si="6"/>
        <v>1150000</v>
      </c>
      <c r="K8" s="9">
        <v>1150000</v>
      </c>
      <c r="L8" s="5">
        <f t="shared" si="3"/>
        <v>1150000</v>
      </c>
      <c r="M8" s="34">
        <v>1150000</v>
      </c>
      <c r="N8" s="5">
        <f t="shared" si="7"/>
        <v>1150000</v>
      </c>
      <c r="O8" s="34">
        <v>1150000</v>
      </c>
      <c r="P8" s="5">
        <f t="shared" si="8"/>
        <v>1150000</v>
      </c>
      <c r="Q8" s="5"/>
      <c r="R8" s="8">
        <f t="shared" si="4"/>
        <v>1150000</v>
      </c>
      <c r="S8" s="34">
        <v>3801575.46</v>
      </c>
      <c r="T8" s="9">
        <f t="shared" si="0"/>
        <v>0</v>
      </c>
      <c r="U8" s="35">
        <v>3801575.46</v>
      </c>
      <c r="V8" s="11" t="s">
        <v>11</v>
      </c>
      <c r="W8" s="48"/>
      <c r="X8" s="18"/>
      <c r="Y8" s="33"/>
      <c r="Z8" s="34">
        <v>1150000</v>
      </c>
      <c r="AA8" s="8">
        <f t="shared" si="9"/>
        <v>1150000</v>
      </c>
      <c r="AB8" s="8">
        <f t="shared" si="10"/>
        <v>0</v>
      </c>
      <c r="AC8" s="102">
        <f t="shared" si="1"/>
        <v>-2651575.46</v>
      </c>
    </row>
    <row r="9" spans="1:29" ht="15.6">
      <c r="A9" s="13" t="s">
        <v>12</v>
      </c>
      <c r="B9" s="14" t="s">
        <v>53</v>
      </c>
      <c r="C9" s="6"/>
      <c r="D9" s="5"/>
      <c r="E9" s="5">
        <v>0</v>
      </c>
      <c r="F9" s="32">
        <f t="shared" si="5"/>
        <v>0</v>
      </c>
      <c r="G9" s="9"/>
      <c r="H9" s="5">
        <f t="shared" si="2"/>
        <v>0</v>
      </c>
      <c r="I9" s="9"/>
      <c r="J9" s="5">
        <f t="shared" si="6"/>
        <v>0</v>
      </c>
      <c r="K9" s="9"/>
      <c r="L9" s="5">
        <f t="shared" si="3"/>
        <v>0</v>
      </c>
      <c r="M9" s="34"/>
      <c r="N9" s="5">
        <f t="shared" si="7"/>
        <v>0</v>
      </c>
      <c r="O9" s="34"/>
      <c r="P9" s="5">
        <f t="shared" si="8"/>
        <v>0</v>
      </c>
      <c r="Q9" s="5"/>
      <c r="R9" s="8">
        <f t="shared" si="4"/>
        <v>0</v>
      </c>
      <c r="S9" s="34"/>
      <c r="T9" s="9">
        <f t="shared" si="0"/>
        <v>40000</v>
      </c>
      <c r="U9" s="35">
        <v>40000</v>
      </c>
      <c r="V9" s="11" t="s">
        <v>12</v>
      </c>
      <c r="W9" s="49"/>
      <c r="X9" s="18">
        <v>40000</v>
      </c>
      <c r="Y9" s="12"/>
      <c r="Z9" s="34"/>
      <c r="AA9" s="8">
        <f t="shared" si="9"/>
        <v>0</v>
      </c>
      <c r="AB9" s="8">
        <f t="shared" si="10"/>
        <v>0</v>
      </c>
      <c r="AC9" s="102">
        <f t="shared" si="1"/>
        <v>-40000</v>
      </c>
    </row>
    <row r="10" spans="1:29" ht="15.6">
      <c r="A10" s="13" t="s">
        <v>13</v>
      </c>
      <c r="B10" s="14" t="s">
        <v>54</v>
      </c>
      <c r="C10" s="6">
        <v>50</v>
      </c>
      <c r="D10" s="5">
        <v>750000</v>
      </c>
      <c r="E10" s="5">
        <v>700000</v>
      </c>
      <c r="F10" s="32">
        <f t="shared" si="5"/>
        <v>-50000</v>
      </c>
      <c r="G10" s="9">
        <v>700000</v>
      </c>
      <c r="H10" s="5">
        <f t="shared" si="2"/>
        <v>-50000</v>
      </c>
      <c r="I10" s="9">
        <v>700000</v>
      </c>
      <c r="J10" s="5">
        <f t="shared" si="6"/>
        <v>-50000</v>
      </c>
      <c r="K10" s="9">
        <v>650000</v>
      </c>
      <c r="L10" s="5">
        <f t="shared" si="3"/>
        <v>-100000</v>
      </c>
      <c r="M10" s="34">
        <v>650000</v>
      </c>
      <c r="N10" s="5">
        <f t="shared" si="7"/>
        <v>-100000</v>
      </c>
      <c r="O10" s="34">
        <v>650000</v>
      </c>
      <c r="P10" s="5">
        <f t="shared" si="8"/>
        <v>-100000</v>
      </c>
      <c r="Q10" s="5">
        <v>610000</v>
      </c>
      <c r="R10" s="8">
        <f t="shared" si="4"/>
        <v>40000</v>
      </c>
      <c r="S10" s="34">
        <v>610000</v>
      </c>
      <c r="T10" s="9">
        <f t="shared" si="0"/>
        <v>0</v>
      </c>
      <c r="U10" s="35">
        <v>610000</v>
      </c>
      <c r="V10" s="11" t="s">
        <v>13</v>
      </c>
      <c r="W10" s="49"/>
      <c r="X10" s="18">
        <v>610000</v>
      </c>
      <c r="Y10" s="12"/>
      <c r="Z10" s="34">
        <v>650000</v>
      </c>
      <c r="AA10" s="8">
        <f t="shared" si="9"/>
        <v>-50000</v>
      </c>
      <c r="AB10" s="8">
        <f t="shared" si="10"/>
        <v>0</v>
      </c>
      <c r="AC10" s="102">
        <f t="shared" si="1"/>
        <v>40000</v>
      </c>
    </row>
    <row r="11" spans="1:29" ht="15.6">
      <c r="A11" s="13" t="s">
        <v>14</v>
      </c>
      <c r="B11" s="14" t="s">
        <v>55</v>
      </c>
      <c r="C11" s="6">
        <v>100</v>
      </c>
      <c r="D11" s="5">
        <v>175500</v>
      </c>
      <c r="E11" s="5">
        <v>175500</v>
      </c>
      <c r="F11" s="32">
        <f t="shared" si="5"/>
        <v>0</v>
      </c>
      <c r="G11" s="9">
        <v>175500</v>
      </c>
      <c r="H11" s="5">
        <f t="shared" si="2"/>
        <v>0</v>
      </c>
      <c r="I11" s="9">
        <v>175500</v>
      </c>
      <c r="J11" s="5">
        <f t="shared" si="6"/>
        <v>0</v>
      </c>
      <c r="K11" s="9">
        <v>175500</v>
      </c>
      <c r="L11" s="5">
        <f t="shared" si="3"/>
        <v>0</v>
      </c>
      <c r="M11" s="34">
        <v>175500</v>
      </c>
      <c r="N11" s="5">
        <f t="shared" si="7"/>
        <v>0</v>
      </c>
      <c r="O11" s="34">
        <v>175500</v>
      </c>
      <c r="P11" s="5">
        <f t="shared" si="8"/>
        <v>0</v>
      </c>
      <c r="Q11" s="5">
        <v>175500</v>
      </c>
      <c r="R11" s="8">
        <f t="shared" si="4"/>
        <v>0</v>
      </c>
      <c r="S11" s="34"/>
      <c r="T11" s="9">
        <f t="shared" si="0"/>
        <v>175500</v>
      </c>
      <c r="U11" s="35">
        <v>175500</v>
      </c>
      <c r="V11" s="11" t="s">
        <v>14</v>
      </c>
      <c r="W11" s="49"/>
      <c r="X11" s="18"/>
      <c r="Y11" s="12"/>
      <c r="Z11" s="34">
        <v>175500</v>
      </c>
      <c r="AA11" s="8">
        <f t="shared" si="9"/>
        <v>0</v>
      </c>
      <c r="AB11" s="8">
        <f t="shared" si="10"/>
        <v>0</v>
      </c>
      <c r="AC11" s="102">
        <f t="shared" si="1"/>
        <v>0</v>
      </c>
    </row>
    <row r="12" spans="1:29" ht="15.6">
      <c r="A12" s="13" t="s">
        <v>15</v>
      </c>
      <c r="B12" s="14" t="s">
        <v>56</v>
      </c>
      <c r="C12" s="6">
        <v>90</v>
      </c>
      <c r="D12" s="5">
        <v>1350000</v>
      </c>
      <c r="E12" s="5">
        <v>1130000</v>
      </c>
      <c r="F12" s="32">
        <f t="shared" si="5"/>
        <v>-220000</v>
      </c>
      <c r="G12" s="9">
        <v>1130000</v>
      </c>
      <c r="H12" s="5">
        <f t="shared" si="2"/>
        <v>-220000</v>
      </c>
      <c r="I12" s="9">
        <v>1130000</v>
      </c>
      <c r="J12" s="5">
        <f t="shared" si="6"/>
        <v>-220000</v>
      </c>
      <c r="K12" s="9">
        <v>1075500</v>
      </c>
      <c r="L12" s="5">
        <f t="shared" si="3"/>
        <v>-274500</v>
      </c>
      <c r="M12" s="34">
        <v>1075500</v>
      </c>
      <c r="N12" s="5">
        <f t="shared" si="7"/>
        <v>-274500</v>
      </c>
      <c r="O12" s="34">
        <v>1075500</v>
      </c>
      <c r="P12" s="5">
        <f t="shared" si="8"/>
        <v>-274500</v>
      </c>
      <c r="Q12" s="5">
        <v>1013323</v>
      </c>
      <c r="R12" s="8">
        <f t="shared" si="4"/>
        <v>62177</v>
      </c>
      <c r="S12" s="34">
        <v>996493.96</v>
      </c>
      <c r="T12" s="9">
        <f t="shared" si="0"/>
        <v>79030</v>
      </c>
      <c r="U12" s="35">
        <v>1075523.96</v>
      </c>
      <c r="V12" s="11" t="s">
        <v>15</v>
      </c>
      <c r="W12" s="48"/>
      <c r="X12" s="18">
        <v>63030</v>
      </c>
      <c r="Y12" s="12"/>
      <c r="Z12" s="34">
        <v>1075500</v>
      </c>
      <c r="AA12" s="8">
        <f t="shared" si="9"/>
        <v>-54500</v>
      </c>
      <c r="AB12" s="8">
        <f t="shared" si="10"/>
        <v>0</v>
      </c>
      <c r="AC12" s="102">
        <f t="shared" si="1"/>
        <v>-23.959999999962747</v>
      </c>
    </row>
    <row r="13" spans="1:29" ht="15.6">
      <c r="A13" s="13" t="s">
        <v>16</v>
      </c>
      <c r="B13" s="14" t="s">
        <v>57</v>
      </c>
      <c r="C13" s="6">
        <v>80</v>
      </c>
      <c r="D13" s="5">
        <v>5850000</v>
      </c>
      <c r="E13" s="5">
        <v>5420000</v>
      </c>
      <c r="F13" s="32">
        <f t="shared" si="5"/>
        <v>-430000</v>
      </c>
      <c r="G13" s="9">
        <v>5420000</v>
      </c>
      <c r="H13" s="5">
        <f t="shared" si="2"/>
        <v>-430000</v>
      </c>
      <c r="I13" s="9">
        <v>5420000</v>
      </c>
      <c r="J13" s="5">
        <f t="shared" si="6"/>
        <v>-430000</v>
      </c>
      <c r="K13" s="9">
        <v>5040000</v>
      </c>
      <c r="L13" s="5">
        <f t="shared" si="3"/>
        <v>-810000</v>
      </c>
      <c r="M13" s="34">
        <v>5040000</v>
      </c>
      <c r="N13" s="5">
        <f t="shared" si="7"/>
        <v>-810000</v>
      </c>
      <c r="O13" s="34">
        <v>5040000</v>
      </c>
      <c r="P13" s="5">
        <f t="shared" si="8"/>
        <v>-810000</v>
      </c>
      <c r="Q13" s="5">
        <v>5246500</v>
      </c>
      <c r="R13" s="8">
        <f t="shared" si="4"/>
        <v>-206500</v>
      </c>
      <c r="S13" s="5">
        <v>5001164</v>
      </c>
      <c r="T13" s="9">
        <f t="shared" si="0"/>
        <v>38342</v>
      </c>
      <c r="U13" s="35">
        <v>5039506</v>
      </c>
      <c r="V13" s="11" t="s">
        <v>16</v>
      </c>
      <c r="W13" s="47"/>
      <c r="X13" s="18">
        <v>123665</v>
      </c>
      <c r="Y13" s="12"/>
      <c r="Z13" s="34">
        <v>5040000</v>
      </c>
      <c r="AA13" s="8">
        <f t="shared" si="9"/>
        <v>-380000</v>
      </c>
      <c r="AB13" s="8">
        <f t="shared" si="10"/>
        <v>0</v>
      </c>
      <c r="AC13" s="102">
        <f t="shared" si="1"/>
        <v>494</v>
      </c>
    </row>
    <row r="14" spans="1:29" ht="15.6">
      <c r="A14" s="13" t="s">
        <v>17</v>
      </c>
      <c r="B14" s="14" t="s">
        <v>58</v>
      </c>
      <c r="C14" s="6">
        <v>85</v>
      </c>
      <c r="D14" s="5">
        <v>9000000</v>
      </c>
      <c r="E14" s="5">
        <v>8250000</v>
      </c>
      <c r="F14" s="32">
        <f t="shared" si="5"/>
        <v>-750000</v>
      </c>
      <c r="G14" s="9">
        <v>8250000</v>
      </c>
      <c r="H14" s="5">
        <f t="shared" si="2"/>
        <v>-750000</v>
      </c>
      <c r="I14" s="9">
        <v>8250000</v>
      </c>
      <c r="J14" s="5">
        <f t="shared" si="6"/>
        <v>-750000</v>
      </c>
      <c r="K14" s="9">
        <v>8250000</v>
      </c>
      <c r="L14" s="5">
        <f t="shared" si="3"/>
        <v>-750000</v>
      </c>
      <c r="M14" s="34">
        <v>8250000</v>
      </c>
      <c r="N14" s="5">
        <f t="shared" si="7"/>
        <v>-750000</v>
      </c>
      <c r="O14" s="34">
        <v>8250000</v>
      </c>
      <c r="P14" s="5">
        <f t="shared" si="8"/>
        <v>-750000</v>
      </c>
      <c r="Q14" s="5">
        <f>8113387+150000</f>
        <v>8263387</v>
      </c>
      <c r="R14" s="8">
        <f t="shared" si="4"/>
        <v>-13387</v>
      </c>
      <c r="S14" s="34">
        <v>8113019</v>
      </c>
      <c r="T14" s="9">
        <f t="shared" si="0"/>
        <v>114954.73000000045</v>
      </c>
      <c r="U14" s="35">
        <v>8227973.7300000004</v>
      </c>
      <c r="V14" s="11" t="s">
        <v>17</v>
      </c>
      <c r="W14" s="20"/>
      <c r="X14" s="18">
        <v>336559</v>
      </c>
      <c r="Y14" s="12"/>
      <c r="Z14" s="34">
        <v>8250000</v>
      </c>
      <c r="AA14" s="8">
        <f t="shared" si="9"/>
        <v>0</v>
      </c>
      <c r="AB14" s="8">
        <f t="shared" si="10"/>
        <v>0</v>
      </c>
      <c r="AC14" s="102">
        <f t="shared" si="1"/>
        <v>22026.269999999553</v>
      </c>
    </row>
    <row r="15" spans="1:29" ht="15.6">
      <c r="A15" s="13" t="s">
        <v>34</v>
      </c>
      <c r="B15" s="14" t="s">
        <v>59</v>
      </c>
      <c r="C15" s="6">
        <v>0</v>
      </c>
      <c r="D15" s="5">
        <v>1000000</v>
      </c>
      <c r="E15" s="5">
        <v>1000000</v>
      </c>
      <c r="F15" s="32">
        <f t="shared" si="5"/>
        <v>0</v>
      </c>
      <c r="G15" s="9">
        <v>1000000</v>
      </c>
      <c r="H15" s="5">
        <f t="shared" si="2"/>
        <v>0</v>
      </c>
      <c r="I15" s="9">
        <v>1000000</v>
      </c>
      <c r="J15" s="5">
        <f t="shared" si="6"/>
        <v>0</v>
      </c>
      <c r="K15" s="9"/>
      <c r="L15" s="5">
        <f t="shared" si="3"/>
        <v>-1000000</v>
      </c>
      <c r="M15" s="34"/>
      <c r="N15" s="5">
        <f t="shared" si="7"/>
        <v>-1000000</v>
      </c>
      <c r="O15" s="34"/>
      <c r="P15" s="5">
        <f t="shared" si="8"/>
        <v>-1000000</v>
      </c>
      <c r="Q15" s="5"/>
      <c r="R15" s="8">
        <f t="shared" si="4"/>
        <v>0</v>
      </c>
      <c r="S15" s="34"/>
      <c r="T15" s="9"/>
      <c r="U15" s="35"/>
      <c r="V15" s="11" t="s">
        <v>34</v>
      </c>
      <c r="W15" s="48"/>
      <c r="X15" s="18"/>
      <c r="Y15" s="12"/>
      <c r="Z15" s="34"/>
      <c r="AA15" s="8">
        <f t="shared" si="9"/>
        <v>-1000000</v>
      </c>
      <c r="AB15" s="8">
        <f t="shared" si="10"/>
        <v>0</v>
      </c>
      <c r="AC15" s="102">
        <f t="shared" si="1"/>
        <v>0</v>
      </c>
    </row>
    <row r="16" spans="1:29" ht="15.6">
      <c r="A16" s="13" t="s">
        <v>18</v>
      </c>
      <c r="B16" s="14" t="s">
        <v>60</v>
      </c>
      <c r="C16" s="6"/>
      <c r="D16" s="5">
        <v>0</v>
      </c>
      <c r="E16" s="5">
        <v>0</v>
      </c>
      <c r="F16" s="32">
        <f t="shared" si="5"/>
        <v>0</v>
      </c>
      <c r="G16" s="9"/>
      <c r="H16" s="5">
        <f t="shared" si="2"/>
        <v>0</v>
      </c>
      <c r="I16" s="9"/>
      <c r="J16" s="5">
        <f t="shared" si="6"/>
        <v>0</v>
      </c>
      <c r="K16" s="9"/>
      <c r="L16" s="5">
        <f t="shared" si="3"/>
        <v>0</v>
      </c>
      <c r="M16" s="34"/>
      <c r="N16" s="5">
        <f t="shared" si="7"/>
        <v>0</v>
      </c>
      <c r="O16" s="34"/>
      <c r="P16" s="5">
        <f t="shared" si="8"/>
        <v>0</v>
      </c>
      <c r="Q16" s="5"/>
      <c r="R16" s="8">
        <f t="shared" si="4"/>
        <v>0</v>
      </c>
      <c r="S16" s="34"/>
      <c r="T16" s="9"/>
      <c r="U16" s="35"/>
      <c r="V16" s="11" t="s">
        <v>18</v>
      </c>
      <c r="W16" s="48"/>
      <c r="X16" s="18"/>
      <c r="Y16" s="12"/>
      <c r="Z16" s="34"/>
      <c r="AA16" s="8">
        <f t="shared" si="9"/>
        <v>0</v>
      </c>
      <c r="AB16" s="8">
        <f t="shared" si="10"/>
        <v>0</v>
      </c>
      <c r="AC16" s="102">
        <f t="shared" si="1"/>
        <v>0</v>
      </c>
    </row>
    <row r="17" spans="1:29" ht="15.6">
      <c r="A17" s="13" t="s">
        <v>19</v>
      </c>
      <c r="B17" s="14" t="s">
        <v>61</v>
      </c>
      <c r="C17" s="6">
        <v>50</v>
      </c>
      <c r="D17" s="5">
        <v>1592597</v>
      </c>
      <c r="E17" s="5">
        <v>1500000</v>
      </c>
      <c r="F17" s="32">
        <f t="shared" si="5"/>
        <v>-92597</v>
      </c>
      <c r="G17" s="9">
        <v>1500000</v>
      </c>
      <c r="H17" s="5">
        <f t="shared" si="2"/>
        <v>-92597</v>
      </c>
      <c r="I17" s="9">
        <v>1500000</v>
      </c>
      <c r="J17" s="5">
        <f t="shared" si="6"/>
        <v>-92597</v>
      </c>
      <c r="K17" s="9">
        <v>1900000</v>
      </c>
      <c r="L17" s="5">
        <f t="shared" si="3"/>
        <v>307403</v>
      </c>
      <c r="M17" s="34">
        <v>1922000</v>
      </c>
      <c r="N17" s="5">
        <f t="shared" si="7"/>
        <v>329403</v>
      </c>
      <c r="O17" s="34">
        <v>1922000</v>
      </c>
      <c r="P17" s="5">
        <f t="shared" si="8"/>
        <v>329403</v>
      </c>
      <c r="Q17" s="5">
        <v>221965</v>
      </c>
      <c r="R17" s="8">
        <f t="shared" si="4"/>
        <v>1700035</v>
      </c>
      <c r="S17" s="34">
        <v>132097</v>
      </c>
      <c r="T17" s="9">
        <f>U17-S17</f>
        <v>1393067.51</v>
      </c>
      <c r="U17" s="35">
        <v>1525164.51</v>
      </c>
      <c r="V17" s="11" t="s">
        <v>19</v>
      </c>
      <c r="W17" s="48"/>
      <c r="X17" s="18">
        <v>747656.22</v>
      </c>
      <c r="Y17" s="12"/>
      <c r="Z17" s="34">
        <v>1922000</v>
      </c>
      <c r="AA17" s="8">
        <f t="shared" si="9"/>
        <v>422000</v>
      </c>
      <c r="AB17" s="8">
        <f t="shared" si="10"/>
        <v>0</v>
      </c>
      <c r="AC17" s="102">
        <f t="shared" si="1"/>
        <v>396835.49</v>
      </c>
    </row>
    <row r="18" spans="1:29" ht="15.6">
      <c r="A18" s="13" t="s">
        <v>62</v>
      </c>
      <c r="B18" s="14" t="s">
        <v>63</v>
      </c>
      <c r="C18" s="6"/>
      <c r="D18" s="5">
        <v>0</v>
      </c>
      <c r="E18" s="19">
        <v>0</v>
      </c>
      <c r="F18" s="32">
        <f t="shared" si="5"/>
        <v>0</v>
      </c>
      <c r="G18" s="9"/>
      <c r="H18" s="5">
        <f t="shared" si="2"/>
        <v>0</v>
      </c>
      <c r="I18" s="9"/>
      <c r="J18" s="5">
        <f t="shared" si="6"/>
        <v>0</v>
      </c>
      <c r="K18" s="9"/>
      <c r="L18" s="5">
        <f t="shared" si="3"/>
        <v>0</v>
      </c>
      <c r="M18" s="34"/>
      <c r="N18" s="5">
        <f t="shared" si="7"/>
        <v>0</v>
      </c>
      <c r="O18" s="34"/>
      <c r="P18" s="5">
        <f t="shared" si="8"/>
        <v>0</v>
      </c>
      <c r="Q18" s="5"/>
      <c r="R18" s="8">
        <f t="shared" si="4"/>
        <v>0</v>
      </c>
      <c r="S18" s="34"/>
      <c r="T18" s="9"/>
      <c r="U18" s="35"/>
      <c r="V18" s="11" t="s">
        <v>62</v>
      </c>
      <c r="W18" s="48"/>
      <c r="X18" s="18"/>
      <c r="Y18" s="12"/>
      <c r="Z18" s="34"/>
      <c r="AA18" s="8">
        <f t="shared" si="9"/>
        <v>0</v>
      </c>
      <c r="AB18" s="8">
        <f t="shared" si="10"/>
        <v>0</v>
      </c>
      <c r="AC18" s="102">
        <f t="shared" si="1"/>
        <v>0</v>
      </c>
    </row>
    <row r="19" spans="1:29" ht="15.6">
      <c r="A19" s="13" t="s">
        <v>20</v>
      </c>
      <c r="B19" s="14" t="s">
        <v>64</v>
      </c>
      <c r="C19" s="6"/>
      <c r="D19" s="5">
        <v>0</v>
      </c>
      <c r="E19" s="19">
        <v>0</v>
      </c>
      <c r="F19" s="32">
        <f t="shared" si="5"/>
        <v>0</v>
      </c>
      <c r="G19" s="9"/>
      <c r="H19" s="5">
        <f t="shared" si="2"/>
        <v>0</v>
      </c>
      <c r="I19" s="9"/>
      <c r="J19" s="5">
        <f t="shared" si="6"/>
        <v>0</v>
      </c>
      <c r="K19" s="9"/>
      <c r="L19" s="5">
        <f t="shared" si="3"/>
        <v>0</v>
      </c>
      <c r="M19" s="34"/>
      <c r="N19" s="5">
        <f t="shared" si="7"/>
        <v>0</v>
      </c>
      <c r="O19" s="34"/>
      <c r="P19" s="5">
        <f t="shared" si="8"/>
        <v>0</v>
      </c>
      <c r="Q19" s="5"/>
      <c r="R19" s="8">
        <f t="shared" si="4"/>
        <v>0</v>
      </c>
      <c r="S19" s="34"/>
      <c r="T19" s="9"/>
      <c r="U19" s="35"/>
      <c r="V19" s="11" t="s">
        <v>20</v>
      </c>
      <c r="W19" s="48"/>
      <c r="X19" s="18"/>
      <c r="Y19" s="12"/>
      <c r="Z19" s="34"/>
      <c r="AA19" s="8">
        <f t="shared" si="9"/>
        <v>0</v>
      </c>
      <c r="AB19" s="8">
        <f t="shared" si="10"/>
        <v>0</v>
      </c>
      <c r="AC19" s="102">
        <f t="shared" si="1"/>
        <v>0</v>
      </c>
    </row>
    <row r="20" spans="1:29" ht="15.6">
      <c r="A20" s="13" t="s">
        <v>21</v>
      </c>
      <c r="B20" s="14" t="s">
        <v>65</v>
      </c>
      <c r="C20" s="6"/>
      <c r="D20" s="5">
        <v>0</v>
      </c>
      <c r="E20" s="19">
        <v>0</v>
      </c>
      <c r="F20" s="32">
        <f t="shared" si="5"/>
        <v>0</v>
      </c>
      <c r="G20" s="9"/>
      <c r="H20" s="5">
        <f t="shared" si="2"/>
        <v>0</v>
      </c>
      <c r="I20" s="9"/>
      <c r="J20" s="5">
        <f t="shared" si="6"/>
        <v>0</v>
      </c>
      <c r="K20" s="9"/>
      <c r="L20" s="5">
        <f t="shared" si="3"/>
        <v>0</v>
      </c>
      <c r="M20" s="34"/>
      <c r="N20" s="5">
        <f t="shared" si="7"/>
        <v>0</v>
      </c>
      <c r="O20" s="34"/>
      <c r="P20" s="5">
        <f t="shared" si="8"/>
        <v>0</v>
      </c>
      <c r="Q20" s="5"/>
      <c r="R20" s="8">
        <f t="shared" si="4"/>
        <v>0</v>
      </c>
      <c r="S20" s="34"/>
      <c r="T20" s="9"/>
      <c r="U20" s="35"/>
      <c r="V20" s="11" t="s">
        <v>21</v>
      </c>
      <c r="W20" s="48"/>
      <c r="X20" s="18"/>
      <c r="Y20" s="12"/>
      <c r="Z20" s="34"/>
      <c r="AA20" s="8">
        <f t="shared" si="9"/>
        <v>0</v>
      </c>
      <c r="AB20" s="8">
        <f t="shared" si="10"/>
        <v>0</v>
      </c>
      <c r="AC20" s="102">
        <f t="shared" si="1"/>
        <v>0</v>
      </c>
    </row>
    <row r="21" spans="1:29" ht="15.6">
      <c r="A21" s="13" t="s">
        <v>66</v>
      </c>
      <c r="B21" s="14" t="s">
        <v>67</v>
      </c>
      <c r="C21" s="6"/>
      <c r="D21" s="19">
        <v>0</v>
      </c>
      <c r="E21" s="5">
        <v>0</v>
      </c>
      <c r="F21" s="32">
        <f t="shared" si="5"/>
        <v>0</v>
      </c>
      <c r="G21" s="9"/>
      <c r="H21" s="5">
        <f t="shared" si="2"/>
        <v>0</v>
      </c>
      <c r="I21" s="9"/>
      <c r="J21" s="5">
        <f t="shared" si="6"/>
        <v>0</v>
      </c>
      <c r="K21" s="9"/>
      <c r="L21" s="5">
        <f t="shared" si="3"/>
        <v>0</v>
      </c>
      <c r="M21" s="34"/>
      <c r="N21" s="5">
        <f t="shared" si="7"/>
        <v>0</v>
      </c>
      <c r="O21" s="34"/>
      <c r="P21" s="5">
        <f t="shared" si="8"/>
        <v>0</v>
      </c>
      <c r="Q21" s="5"/>
      <c r="R21" s="8">
        <f t="shared" si="4"/>
        <v>0</v>
      </c>
      <c r="S21" s="34"/>
      <c r="T21" s="9"/>
      <c r="U21" s="35"/>
      <c r="V21" s="11" t="s">
        <v>66</v>
      </c>
      <c r="W21" s="48"/>
      <c r="X21" s="18"/>
      <c r="Y21" s="12"/>
      <c r="Z21" s="34"/>
      <c r="AA21" s="8">
        <f t="shared" si="9"/>
        <v>0</v>
      </c>
      <c r="AB21" s="8">
        <f t="shared" si="10"/>
        <v>0</v>
      </c>
      <c r="AC21" s="102">
        <f t="shared" si="1"/>
        <v>0</v>
      </c>
    </row>
    <row r="22" spans="1:29" ht="15.6">
      <c r="A22" s="13" t="s">
        <v>68</v>
      </c>
      <c r="B22" s="14" t="s">
        <v>69</v>
      </c>
      <c r="C22" s="6"/>
      <c r="D22" s="19">
        <v>0</v>
      </c>
      <c r="E22" s="5">
        <v>0</v>
      </c>
      <c r="F22" s="32">
        <f t="shared" si="5"/>
        <v>0</v>
      </c>
      <c r="G22" s="9"/>
      <c r="H22" s="5">
        <f t="shared" si="2"/>
        <v>0</v>
      </c>
      <c r="I22" s="9"/>
      <c r="J22" s="5">
        <f t="shared" si="6"/>
        <v>0</v>
      </c>
      <c r="K22" s="9"/>
      <c r="L22" s="5">
        <f t="shared" si="3"/>
        <v>0</v>
      </c>
      <c r="M22" s="34"/>
      <c r="N22" s="5">
        <f t="shared" si="7"/>
        <v>0</v>
      </c>
      <c r="O22" s="34"/>
      <c r="P22" s="5">
        <f t="shared" si="8"/>
        <v>0</v>
      </c>
      <c r="Q22" s="5"/>
      <c r="R22" s="8">
        <f t="shared" si="4"/>
        <v>0</v>
      </c>
      <c r="S22" s="34"/>
      <c r="T22" s="9"/>
      <c r="U22" s="35"/>
      <c r="V22" s="11" t="s">
        <v>68</v>
      </c>
      <c r="W22" s="48"/>
      <c r="X22" s="18"/>
      <c r="Y22" s="12"/>
      <c r="Z22" s="34"/>
      <c r="AA22" s="8">
        <f t="shared" si="9"/>
        <v>0</v>
      </c>
      <c r="AB22" s="8">
        <f t="shared" si="10"/>
        <v>0</v>
      </c>
      <c r="AC22" s="102">
        <f t="shared" si="1"/>
        <v>0</v>
      </c>
    </row>
    <row r="23" spans="1:29" ht="15.6">
      <c r="A23" s="13" t="s">
        <v>70</v>
      </c>
      <c r="B23" s="14" t="s">
        <v>71</v>
      </c>
      <c r="C23" s="6"/>
      <c r="D23" s="19">
        <v>0</v>
      </c>
      <c r="E23" s="5">
        <v>0</v>
      </c>
      <c r="F23" s="32">
        <f t="shared" si="5"/>
        <v>0</v>
      </c>
      <c r="G23" s="9"/>
      <c r="H23" s="5">
        <f t="shared" si="2"/>
        <v>0</v>
      </c>
      <c r="I23" s="9"/>
      <c r="J23" s="5">
        <f t="shared" si="6"/>
        <v>0</v>
      </c>
      <c r="K23" s="9"/>
      <c r="L23" s="5">
        <f t="shared" si="3"/>
        <v>0</v>
      </c>
      <c r="M23" s="34"/>
      <c r="N23" s="5">
        <f t="shared" si="7"/>
        <v>0</v>
      </c>
      <c r="O23" s="34"/>
      <c r="P23" s="5">
        <f t="shared" si="8"/>
        <v>0</v>
      </c>
      <c r="Q23" s="5"/>
      <c r="R23" s="8">
        <f t="shared" si="4"/>
        <v>0</v>
      </c>
      <c r="S23" s="34"/>
      <c r="T23" s="9"/>
      <c r="U23" s="35"/>
      <c r="V23" s="11" t="s">
        <v>70</v>
      </c>
      <c r="W23" s="48"/>
      <c r="X23" s="18"/>
      <c r="Y23" s="12"/>
      <c r="Z23" s="34"/>
      <c r="AA23" s="8">
        <f t="shared" si="9"/>
        <v>0</v>
      </c>
      <c r="AB23" s="8">
        <f t="shared" si="10"/>
        <v>0</v>
      </c>
      <c r="AC23" s="102">
        <f t="shared" si="1"/>
        <v>0</v>
      </c>
    </row>
    <row r="24" spans="1:29" ht="17.25" customHeight="1">
      <c r="A24" s="13" t="s">
        <v>72</v>
      </c>
      <c r="B24" s="14" t="s">
        <v>73</v>
      </c>
      <c r="C24" s="6"/>
      <c r="D24" s="5">
        <v>0</v>
      </c>
      <c r="E24" s="5">
        <v>0</v>
      </c>
      <c r="F24" s="32">
        <f t="shared" si="5"/>
        <v>0</v>
      </c>
      <c r="G24" s="9"/>
      <c r="H24" s="5">
        <f t="shared" si="2"/>
        <v>0</v>
      </c>
      <c r="I24" s="9"/>
      <c r="J24" s="5">
        <f t="shared" si="6"/>
        <v>0</v>
      </c>
      <c r="K24" s="9"/>
      <c r="L24" s="5">
        <f t="shared" si="3"/>
        <v>0</v>
      </c>
      <c r="M24" s="34"/>
      <c r="N24" s="5">
        <f t="shared" si="7"/>
        <v>0</v>
      </c>
      <c r="O24" s="34"/>
      <c r="P24" s="5">
        <f t="shared" si="8"/>
        <v>0</v>
      </c>
      <c r="Q24" s="5"/>
      <c r="R24" s="8">
        <f t="shared" si="4"/>
        <v>0</v>
      </c>
      <c r="S24" s="34"/>
      <c r="T24" s="9">
        <f>U24-S24</f>
        <v>900</v>
      </c>
      <c r="U24" s="35">
        <v>900</v>
      </c>
      <c r="V24" s="11" t="s">
        <v>72</v>
      </c>
      <c r="W24" s="48"/>
      <c r="X24" s="18"/>
      <c r="Y24" s="12"/>
      <c r="Z24" s="34"/>
      <c r="AA24" s="8">
        <f t="shared" si="9"/>
        <v>0</v>
      </c>
      <c r="AB24" s="8">
        <f t="shared" si="10"/>
        <v>0</v>
      </c>
      <c r="AC24" s="102">
        <f t="shared" si="1"/>
        <v>-900</v>
      </c>
    </row>
    <row r="25" spans="1:29" ht="15.6">
      <c r="A25" s="13" t="s">
        <v>74</v>
      </c>
      <c r="B25" s="14" t="s">
        <v>75</v>
      </c>
      <c r="C25" s="6"/>
      <c r="D25" s="5">
        <v>0</v>
      </c>
      <c r="E25" s="5">
        <v>0</v>
      </c>
      <c r="F25" s="32">
        <f t="shared" si="5"/>
        <v>0</v>
      </c>
      <c r="G25" s="9"/>
      <c r="H25" s="5">
        <f t="shared" si="2"/>
        <v>0</v>
      </c>
      <c r="I25" s="9"/>
      <c r="J25" s="5">
        <f t="shared" si="6"/>
        <v>0</v>
      </c>
      <c r="K25" s="9"/>
      <c r="L25" s="5">
        <f t="shared" si="3"/>
        <v>0</v>
      </c>
      <c r="M25" s="34"/>
      <c r="N25" s="5">
        <f t="shared" si="7"/>
        <v>0</v>
      </c>
      <c r="O25" s="34"/>
      <c r="P25" s="5">
        <f t="shared" si="8"/>
        <v>0</v>
      </c>
      <c r="Q25" s="5"/>
      <c r="R25" s="8">
        <f t="shared" si="4"/>
        <v>0</v>
      </c>
      <c r="S25" s="34"/>
      <c r="T25" s="9"/>
      <c r="U25" s="35"/>
      <c r="V25" s="11" t="s">
        <v>74</v>
      </c>
      <c r="W25" s="48"/>
      <c r="X25" s="18"/>
      <c r="Y25" s="12"/>
      <c r="Z25" s="34"/>
      <c r="AA25" s="8">
        <f t="shared" si="9"/>
        <v>0</v>
      </c>
      <c r="AB25" s="8">
        <f t="shared" si="10"/>
        <v>0</v>
      </c>
      <c r="AC25" s="102">
        <f t="shared" si="1"/>
        <v>0</v>
      </c>
    </row>
    <row r="26" spans="1:29" ht="15.6">
      <c r="A26" s="13" t="s">
        <v>76</v>
      </c>
      <c r="B26" s="14" t="s">
        <v>77</v>
      </c>
      <c r="C26" s="6">
        <v>25</v>
      </c>
      <c r="D26" s="5">
        <v>2948902</v>
      </c>
      <c r="E26" s="5">
        <v>2715619</v>
      </c>
      <c r="F26" s="32">
        <f t="shared" si="5"/>
        <v>-233283</v>
      </c>
      <c r="G26" s="9">
        <v>2715619</v>
      </c>
      <c r="H26" s="5">
        <f t="shared" si="2"/>
        <v>-233283</v>
      </c>
      <c r="I26" s="9">
        <v>3020100</v>
      </c>
      <c r="J26" s="5">
        <f t="shared" si="6"/>
        <v>71198</v>
      </c>
      <c r="K26" s="9">
        <v>3020100</v>
      </c>
      <c r="L26" s="5">
        <f t="shared" si="3"/>
        <v>71198</v>
      </c>
      <c r="M26" s="34">
        <v>3020100</v>
      </c>
      <c r="N26" s="5">
        <f t="shared" si="7"/>
        <v>71198</v>
      </c>
      <c r="O26" s="34">
        <v>3020100</v>
      </c>
      <c r="P26" s="5">
        <f t="shared" si="8"/>
        <v>71198</v>
      </c>
      <c r="Q26" s="5">
        <v>3020085</v>
      </c>
      <c r="R26" s="8">
        <f t="shared" si="4"/>
        <v>15</v>
      </c>
      <c r="S26" s="5">
        <v>3020085</v>
      </c>
      <c r="T26" s="9">
        <f t="shared" ref="T26:T34" si="11">U26-S26</f>
        <v>0</v>
      </c>
      <c r="U26" s="35">
        <v>3020085</v>
      </c>
      <c r="V26" s="11" t="s">
        <v>78</v>
      </c>
      <c r="W26" s="48"/>
      <c r="X26" s="18">
        <v>2215794</v>
      </c>
      <c r="Y26" s="12"/>
      <c r="Z26" s="34">
        <v>3020100</v>
      </c>
      <c r="AA26" s="8">
        <f t="shared" si="9"/>
        <v>304481</v>
      </c>
      <c r="AB26" s="8">
        <f t="shared" si="10"/>
        <v>0</v>
      </c>
      <c r="AC26" s="102">
        <f t="shared" si="1"/>
        <v>15</v>
      </c>
    </row>
    <row r="27" spans="1:29" ht="15.6">
      <c r="A27" s="13" t="s">
        <v>79</v>
      </c>
      <c r="B27" s="14" t="s">
        <v>80</v>
      </c>
      <c r="C27" s="6">
        <v>25</v>
      </c>
      <c r="D27" s="5">
        <v>2692913</v>
      </c>
      <c r="E27" s="5">
        <v>2715619</v>
      </c>
      <c r="F27" s="32">
        <f t="shared" si="5"/>
        <v>22706</v>
      </c>
      <c r="G27" s="9">
        <v>2715619</v>
      </c>
      <c r="H27" s="5">
        <f t="shared" si="2"/>
        <v>22706</v>
      </c>
      <c r="I27" s="9">
        <v>2826000</v>
      </c>
      <c r="J27" s="5">
        <f t="shared" si="6"/>
        <v>133087</v>
      </c>
      <c r="K27" s="9">
        <v>2826000</v>
      </c>
      <c r="L27" s="5">
        <f t="shared" si="3"/>
        <v>133087</v>
      </c>
      <c r="M27" s="34">
        <v>2943779</v>
      </c>
      <c r="N27" s="5">
        <f t="shared" si="7"/>
        <v>250866</v>
      </c>
      <c r="O27" s="34">
        <v>2943779</v>
      </c>
      <c r="P27" s="5">
        <f t="shared" si="8"/>
        <v>250866</v>
      </c>
      <c r="Q27" s="5">
        <v>2943779</v>
      </c>
      <c r="R27" s="8">
        <f t="shared" si="4"/>
        <v>0</v>
      </c>
      <c r="S27" s="5">
        <v>2943779</v>
      </c>
      <c r="T27" s="9">
        <f t="shared" si="11"/>
        <v>0</v>
      </c>
      <c r="U27" s="35">
        <v>2943779</v>
      </c>
      <c r="V27" s="11" t="s">
        <v>81</v>
      </c>
      <c r="W27" s="48"/>
      <c r="X27" s="18">
        <v>2164429</v>
      </c>
      <c r="Y27" s="12"/>
      <c r="Z27" s="34">
        <v>2943779</v>
      </c>
      <c r="AA27" s="8">
        <f t="shared" si="9"/>
        <v>228160</v>
      </c>
      <c r="AB27" s="8">
        <f t="shared" si="10"/>
        <v>0</v>
      </c>
      <c r="AC27" s="102">
        <f t="shared" si="1"/>
        <v>0</v>
      </c>
    </row>
    <row r="28" spans="1:29" ht="15.6">
      <c r="A28" s="13" t="s">
        <v>82</v>
      </c>
      <c r="B28" s="14" t="s">
        <v>83</v>
      </c>
      <c r="C28" s="6">
        <v>0</v>
      </c>
      <c r="D28" s="5">
        <v>415110</v>
      </c>
      <c r="E28" s="5">
        <v>1143880</v>
      </c>
      <c r="F28" s="32">
        <f t="shared" si="5"/>
        <v>728770</v>
      </c>
      <c r="G28" s="9">
        <v>1143880</v>
      </c>
      <c r="H28" s="5">
        <f t="shared" si="2"/>
        <v>728770</v>
      </c>
      <c r="I28" s="9">
        <v>1143880</v>
      </c>
      <c r="J28" s="5">
        <f t="shared" si="6"/>
        <v>728770</v>
      </c>
      <c r="K28" s="9">
        <v>1143880</v>
      </c>
      <c r="L28" s="5">
        <f t="shared" si="3"/>
        <v>728770</v>
      </c>
      <c r="M28" s="34">
        <v>1143880</v>
      </c>
      <c r="N28" s="5">
        <f t="shared" si="7"/>
        <v>728770</v>
      </c>
      <c r="O28" s="34">
        <v>1143880</v>
      </c>
      <c r="P28" s="5">
        <f t="shared" si="8"/>
        <v>728770</v>
      </c>
      <c r="Q28" s="5">
        <v>1143880</v>
      </c>
      <c r="R28" s="8">
        <f t="shared" si="4"/>
        <v>0</v>
      </c>
      <c r="S28" s="5">
        <v>1143880</v>
      </c>
      <c r="T28" s="9">
        <f t="shared" si="11"/>
        <v>0</v>
      </c>
      <c r="U28" s="35">
        <v>1143880</v>
      </c>
      <c r="V28" s="11" t="s">
        <v>84</v>
      </c>
      <c r="W28" s="48"/>
      <c r="X28" s="18">
        <v>1143880</v>
      </c>
      <c r="Y28" s="12"/>
      <c r="Z28" s="34">
        <v>1143880</v>
      </c>
      <c r="AA28" s="8">
        <f t="shared" si="9"/>
        <v>0</v>
      </c>
      <c r="AB28" s="8">
        <f t="shared" si="10"/>
        <v>0</v>
      </c>
      <c r="AC28" s="102">
        <f t="shared" si="1"/>
        <v>0</v>
      </c>
    </row>
    <row r="29" spans="1:29" ht="15.6">
      <c r="A29" s="13" t="s">
        <v>85</v>
      </c>
      <c r="B29" s="14" t="s">
        <v>86</v>
      </c>
      <c r="C29" s="6">
        <v>0</v>
      </c>
      <c r="D29" s="5">
        <v>0</v>
      </c>
      <c r="E29" s="5">
        <v>0</v>
      </c>
      <c r="F29" s="32">
        <f t="shared" si="5"/>
        <v>0</v>
      </c>
      <c r="G29" s="9"/>
      <c r="H29" s="5">
        <f t="shared" si="2"/>
        <v>0</v>
      </c>
      <c r="I29" s="9"/>
      <c r="J29" s="5">
        <f t="shared" si="6"/>
        <v>0</v>
      </c>
      <c r="K29" s="9"/>
      <c r="L29" s="5">
        <f t="shared" si="3"/>
        <v>0</v>
      </c>
      <c r="M29" s="34"/>
      <c r="N29" s="5">
        <f t="shared" si="7"/>
        <v>0</v>
      </c>
      <c r="O29" s="34"/>
      <c r="P29" s="5">
        <f t="shared" si="8"/>
        <v>0</v>
      </c>
      <c r="Q29" s="5"/>
      <c r="R29" s="8">
        <f t="shared" si="4"/>
        <v>0</v>
      </c>
      <c r="S29" s="9"/>
      <c r="T29" s="9">
        <f t="shared" si="11"/>
        <v>0</v>
      </c>
      <c r="U29" s="35"/>
      <c r="V29" s="11" t="s">
        <v>87</v>
      </c>
      <c r="W29" s="48"/>
      <c r="X29" s="18"/>
      <c r="Y29" s="12"/>
      <c r="Z29" s="34"/>
      <c r="AA29" s="8">
        <f t="shared" si="9"/>
        <v>0</v>
      </c>
      <c r="AB29" s="8">
        <f t="shared" si="10"/>
        <v>0</v>
      </c>
      <c r="AC29" s="102">
        <f t="shared" si="1"/>
        <v>0</v>
      </c>
    </row>
    <row r="30" spans="1:29" ht="15.6">
      <c r="A30" s="13" t="s">
        <v>88</v>
      </c>
      <c r="B30" s="14" t="s">
        <v>89</v>
      </c>
      <c r="C30" s="6">
        <v>0</v>
      </c>
      <c r="D30" s="5">
        <v>500039</v>
      </c>
      <c r="E30" s="5">
        <v>500039</v>
      </c>
      <c r="F30" s="32">
        <f t="shared" si="5"/>
        <v>0</v>
      </c>
      <c r="G30" s="9">
        <v>500039</v>
      </c>
      <c r="H30" s="5">
        <f t="shared" si="2"/>
        <v>0</v>
      </c>
      <c r="I30" s="9">
        <v>673423</v>
      </c>
      <c r="J30" s="5">
        <f t="shared" si="6"/>
        <v>173384</v>
      </c>
      <c r="K30" s="9">
        <v>673423</v>
      </c>
      <c r="L30" s="5">
        <f t="shared" si="3"/>
        <v>173384</v>
      </c>
      <c r="M30" s="34">
        <v>680302</v>
      </c>
      <c r="N30" s="5">
        <f t="shared" si="7"/>
        <v>180263</v>
      </c>
      <c r="O30" s="34">
        <v>680302</v>
      </c>
      <c r="P30" s="5">
        <f t="shared" si="8"/>
        <v>180263</v>
      </c>
      <c r="Q30" s="5">
        <v>673878</v>
      </c>
      <c r="R30" s="8">
        <f t="shared" si="4"/>
        <v>6424</v>
      </c>
      <c r="S30" s="5">
        <v>673877.9</v>
      </c>
      <c r="T30" s="9">
        <f t="shared" si="11"/>
        <v>6424.4399999999441</v>
      </c>
      <c r="U30" s="35">
        <v>680302.34</v>
      </c>
      <c r="V30" s="11" t="s">
        <v>90</v>
      </c>
      <c r="W30" s="48"/>
      <c r="X30" s="18">
        <v>680302.34</v>
      </c>
      <c r="Y30" s="12"/>
      <c r="Z30" s="34">
        <v>680302</v>
      </c>
      <c r="AA30" s="8">
        <f t="shared" si="9"/>
        <v>180263</v>
      </c>
      <c r="AB30" s="8">
        <f t="shared" si="10"/>
        <v>0</v>
      </c>
      <c r="AC30" s="102">
        <f t="shared" si="1"/>
        <v>-0.33999999996740371</v>
      </c>
    </row>
    <row r="31" spans="1:29" ht="15.6">
      <c r="A31" s="13" t="s">
        <v>91</v>
      </c>
      <c r="B31" s="14" t="s">
        <v>92</v>
      </c>
      <c r="C31" s="6">
        <v>0</v>
      </c>
      <c r="D31" s="5"/>
      <c r="E31" s="5">
        <v>0</v>
      </c>
      <c r="F31" s="32">
        <f t="shared" si="5"/>
        <v>0</v>
      </c>
      <c r="G31" s="9"/>
      <c r="H31" s="5">
        <f t="shared" si="2"/>
        <v>0</v>
      </c>
      <c r="I31" s="9"/>
      <c r="J31" s="5">
        <f t="shared" si="6"/>
        <v>0</v>
      </c>
      <c r="K31" s="9"/>
      <c r="L31" s="5">
        <f t="shared" si="3"/>
        <v>0</v>
      </c>
      <c r="M31" s="34"/>
      <c r="N31" s="5">
        <f t="shared" si="7"/>
        <v>0</v>
      </c>
      <c r="O31" s="34"/>
      <c r="P31" s="5">
        <f t="shared" si="8"/>
        <v>0</v>
      </c>
      <c r="Q31" s="5"/>
      <c r="R31" s="8">
        <f t="shared" si="4"/>
        <v>0</v>
      </c>
      <c r="S31" s="9"/>
      <c r="T31" s="9">
        <f t="shared" si="11"/>
        <v>0</v>
      </c>
      <c r="U31" s="35"/>
      <c r="V31" s="11" t="s">
        <v>93</v>
      </c>
      <c r="W31" s="48"/>
      <c r="X31" s="18"/>
      <c r="Y31" s="12"/>
      <c r="Z31" s="34"/>
      <c r="AA31" s="8">
        <f t="shared" si="9"/>
        <v>0</v>
      </c>
      <c r="AB31" s="8">
        <f t="shared" si="10"/>
        <v>0</v>
      </c>
      <c r="AC31" s="102">
        <f t="shared" si="1"/>
        <v>0</v>
      </c>
    </row>
    <row r="32" spans="1:29" ht="15.6">
      <c r="A32" s="13" t="s">
        <v>94</v>
      </c>
      <c r="B32" s="14" t="s">
        <v>95</v>
      </c>
      <c r="C32" s="6">
        <v>0</v>
      </c>
      <c r="D32" s="5">
        <v>2574939</v>
      </c>
      <c r="E32" s="5">
        <v>2028554</v>
      </c>
      <c r="F32" s="32">
        <f t="shared" si="5"/>
        <v>-546385</v>
      </c>
      <c r="G32" s="9">
        <v>2028554</v>
      </c>
      <c r="H32" s="5">
        <f t="shared" si="2"/>
        <v>-546385</v>
      </c>
      <c r="I32" s="9">
        <v>2028554</v>
      </c>
      <c r="J32" s="5">
        <f t="shared" si="6"/>
        <v>-546385</v>
      </c>
      <c r="K32" s="9">
        <v>2196918.5</v>
      </c>
      <c r="L32" s="5">
        <f t="shared" si="3"/>
        <v>-378020.5</v>
      </c>
      <c r="M32" s="34">
        <v>2197286</v>
      </c>
      <c r="N32" s="5">
        <f t="shared" si="7"/>
        <v>-377653</v>
      </c>
      <c r="O32" s="34">
        <v>2197286</v>
      </c>
      <c r="P32" s="5">
        <f t="shared" si="8"/>
        <v>-377653</v>
      </c>
      <c r="Q32" s="5">
        <v>2197286</v>
      </c>
      <c r="R32" s="8">
        <f t="shared" si="4"/>
        <v>0</v>
      </c>
      <c r="S32" s="5">
        <v>2205286</v>
      </c>
      <c r="T32" s="9">
        <f t="shared" si="11"/>
        <v>8400</v>
      </c>
      <c r="U32" s="35">
        <v>2213686</v>
      </c>
      <c r="V32" s="11" t="s">
        <v>96</v>
      </c>
      <c r="W32" s="48"/>
      <c r="X32" s="18">
        <v>2213686</v>
      </c>
      <c r="Y32" s="12"/>
      <c r="Z32" s="34">
        <v>2197286</v>
      </c>
      <c r="AA32" s="8">
        <f t="shared" si="9"/>
        <v>168732</v>
      </c>
      <c r="AB32" s="8">
        <f t="shared" si="10"/>
        <v>0</v>
      </c>
      <c r="AC32" s="102">
        <f t="shared" si="1"/>
        <v>-16400</v>
      </c>
    </row>
    <row r="33" spans="1:29" ht="15.6">
      <c r="A33" s="13" t="s">
        <v>35</v>
      </c>
      <c r="B33" s="14" t="s">
        <v>61</v>
      </c>
      <c r="C33" s="6">
        <v>0</v>
      </c>
      <c r="D33" s="5"/>
      <c r="E33" s="5"/>
      <c r="F33" s="32">
        <f t="shared" si="5"/>
        <v>0</v>
      </c>
      <c r="G33" s="9"/>
      <c r="H33" s="5">
        <f t="shared" si="2"/>
        <v>0</v>
      </c>
      <c r="I33" s="9"/>
      <c r="J33" s="5">
        <f t="shared" si="6"/>
        <v>0</v>
      </c>
      <c r="K33" s="9"/>
      <c r="L33" s="5">
        <f t="shared" si="3"/>
        <v>0</v>
      </c>
      <c r="M33" s="34"/>
      <c r="N33" s="5">
        <f t="shared" si="7"/>
        <v>0</v>
      </c>
      <c r="O33" s="34"/>
      <c r="P33" s="5">
        <f t="shared" si="8"/>
        <v>0</v>
      </c>
      <c r="Q33" s="5"/>
      <c r="R33" s="8">
        <f t="shared" si="4"/>
        <v>0</v>
      </c>
      <c r="S33" s="9"/>
      <c r="T33" s="9">
        <f t="shared" si="11"/>
        <v>0.4</v>
      </c>
      <c r="U33" s="35">
        <v>0.4</v>
      </c>
      <c r="V33" s="11" t="s">
        <v>35</v>
      </c>
      <c r="W33" s="48"/>
      <c r="X33" s="18">
        <v>-61340</v>
      </c>
      <c r="Y33" s="12"/>
      <c r="Z33" s="34"/>
      <c r="AA33" s="8">
        <f t="shared" si="9"/>
        <v>0</v>
      </c>
      <c r="AB33" s="8">
        <f t="shared" si="10"/>
        <v>0</v>
      </c>
      <c r="AC33" s="102">
        <f t="shared" si="1"/>
        <v>-0.4</v>
      </c>
    </row>
    <row r="34" spans="1:29" ht="15.6">
      <c r="A34" s="13" t="s">
        <v>25</v>
      </c>
      <c r="B34" s="14" t="s">
        <v>97</v>
      </c>
      <c r="C34" s="6"/>
      <c r="D34" s="5">
        <v>0</v>
      </c>
      <c r="E34" s="5">
        <v>380000</v>
      </c>
      <c r="F34" s="32">
        <f t="shared" si="5"/>
        <v>380000</v>
      </c>
      <c r="G34" s="9">
        <v>380000</v>
      </c>
      <c r="H34" s="5">
        <f t="shared" si="2"/>
        <v>380000</v>
      </c>
      <c r="I34" s="9">
        <v>380000</v>
      </c>
      <c r="J34" s="5">
        <f t="shared" si="6"/>
        <v>380000</v>
      </c>
      <c r="K34" s="9">
        <v>380000</v>
      </c>
      <c r="L34" s="5">
        <f t="shared" si="3"/>
        <v>380000</v>
      </c>
      <c r="M34" s="34">
        <v>297514</v>
      </c>
      <c r="N34" s="5">
        <f t="shared" si="7"/>
        <v>297514</v>
      </c>
      <c r="O34" s="34">
        <v>297514</v>
      </c>
      <c r="P34" s="5">
        <f t="shared" si="8"/>
        <v>297514</v>
      </c>
      <c r="Q34" s="5"/>
      <c r="R34" s="8"/>
      <c r="S34" s="9"/>
      <c r="T34" s="9">
        <f t="shared" si="11"/>
        <v>297514</v>
      </c>
      <c r="U34" s="35">
        <v>297514</v>
      </c>
      <c r="V34" s="11" t="s">
        <v>25</v>
      </c>
      <c r="W34" s="48"/>
      <c r="X34" s="18"/>
      <c r="Y34" s="12"/>
      <c r="Z34" s="34">
        <v>297514</v>
      </c>
      <c r="AA34" s="8">
        <f t="shared" si="9"/>
        <v>-82486</v>
      </c>
      <c r="AB34" s="8">
        <f t="shared" si="10"/>
        <v>0</v>
      </c>
      <c r="AC34" s="102">
        <f t="shared" si="1"/>
        <v>0</v>
      </c>
    </row>
    <row r="35" spans="1:29" ht="15.6">
      <c r="A35" s="13" t="s">
        <v>22</v>
      </c>
      <c r="B35" s="14" t="s">
        <v>23</v>
      </c>
      <c r="C35" s="6"/>
      <c r="D35" s="5">
        <v>0</v>
      </c>
      <c r="E35" s="5">
        <v>0</v>
      </c>
      <c r="F35" s="32">
        <f t="shared" si="5"/>
        <v>0</v>
      </c>
      <c r="G35" s="9"/>
      <c r="H35" s="5">
        <f t="shared" si="2"/>
        <v>0</v>
      </c>
      <c r="I35" s="9"/>
      <c r="J35" s="5">
        <f t="shared" si="6"/>
        <v>0</v>
      </c>
      <c r="K35" s="9"/>
      <c r="L35" s="5">
        <f t="shared" si="3"/>
        <v>0</v>
      </c>
      <c r="M35" s="34"/>
      <c r="N35" s="5">
        <f t="shared" si="7"/>
        <v>0</v>
      </c>
      <c r="O35" s="34"/>
      <c r="P35" s="5">
        <f t="shared" si="8"/>
        <v>0</v>
      </c>
      <c r="Q35" s="5"/>
      <c r="R35" s="8"/>
      <c r="S35" s="9"/>
      <c r="T35" s="9"/>
      <c r="U35" s="35"/>
      <c r="V35" s="11" t="s">
        <v>22</v>
      </c>
      <c r="W35" s="48"/>
      <c r="X35" s="18"/>
      <c r="Y35" s="12"/>
      <c r="Z35" s="34"/>
      <c r="AA35" s="8">
        <f t="shared" si="9"/>
        <v>0</v>
      </c>
      <c r="AB35" s="8">
        <f t="shared" si="10"/>
        <v>0</v>
      </c>
      <c r="AC35" s="102">
        <f t="shared" si="1"/>
        <v>0</v>
      </c>
    </row>
    <row r="36" spans="1:29" ht="15.6">
      <c r="A36" s="13" t="s">
        <v>24</v>
      </c>
      <c r="B36" s="14" t="s">
        <v>36</v>
      </c>
      <c r="C36" s="6">
        <v>50</v>
      </c>
      <c r="D36" s="5">
        <v>0</v>
      </c>
      <c r="E36" s="5">
        <v>2120000</v>
      </c>
      <c r="F36" s="32">
        <f t="shared" si="5"/>
        <v>2120000</v>
      </c>
      <c r="G36" s="9">
        <v>2120000</v>
      </c>
      <c r="H36" s="5">
        <f t="shared" si="2"/>
        <v>2120000</v>
      </c>
      <c r="I36" s="9">
        <v>1400000</v>
      </c>
      <c r="J36" s="5">
        <f t="shared" si="6"/>
        <v>1400000</v>
      </c>
      <c r="K36" s="9">
        <v>1400000</v>
      </c>
      <c r="L36" s="5">
        <f t="shared" si="3"/>
        <v>1400000</v>
      </c>
      <c r="M36" s="34">
        <v>1650000</v>
      </c>
      <c r="N36" s="5">
        <f t="shared" si="7"/>
        <v>1650000</v>
      </c>
      <c r="O36" s="34">
        <v>1650000</v>
      </c>
      <c r="P36" s="5">
        <f t="shared" si="8"/>
        <v>1650000</v>
      </c>
      <c r="Q36" s="5"/>
      <c r="R36" s="8"/>
      <c r="S36" s="9">
        <v>300000</v>
      </c>
      <c r="T36" s="9">
        <f>U36-S36</f>
        <v>1347905.32</v>
      </c>
      <c r="U36" s="35">
        <v>1647905.32</v>
      </c>
      <c r="V36" s="11" t="s">
        <v>24</v>
      </c>
      <c r="W36" s="48"/>
      <c r="X36" s="18">
        <v>641389.19999999995</v>
      </c>
      <c r="Y36" s="12"/>
      <c r="Z36" s="34">
        <v>1650000</v>
      </c>
      <c r="AA36" s="8">
        <f t="shared" si="9"/>
        <v>-470000</v>
      </c>
      <c r="AB36" s="8">
        <f t="shared" si="10"/>
        <v>0</v>
      </c>
      <c r="AC36" s="102">
        <f t="shared" si="1"/>
        <v>2094.6799999999348</v>
      </c>
    </row>
    <row r="37" spans="1:29" ht="15.6">
      <c r="A37" s="20"/>
      <c r="B37" s="15"/>
      <c r="C37" s="6"/>
      <c r="D37" s="6"/>
      <c r="E37" s="6"/>
      <c r="F37" s="6"/>
      <c r="G37" s="16"/>
      <c r="H37" s="16"/>
      <c r="I37" s="16"/>
      <c r="J37" s="16"/>
      <c r="K37" s="16"/>
      <c r="L37" s="16"/>
      <c r="M37" s="12"/>
      <c r="N37" s="16"/>
      <c r="O37" s="16"/>
      <c r="P37" s="16"/>
      <c r="Q37" s="16"/>
      <c r="R37" s="16"/>
      <c r="S37" s="16"/>
      <c r="T37" s="9">
        <f>U37-S37</f>
        <v>0</v>
      </c>
      <c r="U37" s="10"/>
      <c r="V37" s="36"/>
      <c r="W37" s="48"/>
      <c r="X37" s="18"/>
      <c r="Y37" s="12"/>
      <c r="Z37" s="12"/>
      <c r="AA37" s="98"/>
      <c r="AB37" s="98"/>
      <c r="AC37" s="102">
        <f t="shared" si="1"/>
        <v>0</v>
      </c>
    </row>
    <row r="38" spans="1:29" ht="15.6">
      <c r="A38" s="21"/>
      <c r="B38" s="22"/>
      <c r="C38" s="7"/>
      <c r="D38" s="7"/>
      <c r="E38" s="7"/>
      <c r="F38" s="7"/>
      <c r="G38" s="23"/>
      <c r="H38" s="23"/>
      <c r="I38" s="23"/>
      <c r="J38" s="23"/>
      <c r="K38" s="23"/>
      <c r="L38" s="23"/>
      <c r="M38" s="12"/>
      <c r="N38" s="23"/>
      <c r="O38" s="23"/>
      <c r="P38" s="23"/>
      <c r="Q38" s="23"/>
      <c r="R38" s="23"/>
      <c r="S38" s="23"/>
      <c r="T38" s="23"/>
      <c r="U38" s="30"/>
      <c r="V38" s="36"/>
      <c r="W38" s="48"/>
      <c r="X38" s="5"/>
      <c r="Y38" s="12"/>
      <c r="Z38" s="12"/>
      <c r="AA38" s="98"/>
      <c r="AB38" s="98"/>
      <c r="AC38" s="102">
        <f t="shared" si="1"/>
        <v>0</v>
      </c>
    </row>
    <row r="39" spans="1:29" ht="16.2" thickBot="1">
      <c r="A39" s="17"/>
      <c r="B39" s="56" t="s">
        <v>26</v>
      </c>
      <c r="C39" s="57"/>
      <c r="D39" s="58">
        <f t="shared" ref="D39:J39" si="12">SUM(D6:D38)</f>
        <v>53000000</v>
      </c>
      <c r="E39" s="58">
        <f t="shared" si="12"/>
        <v>52939211</v>
      </c>
      <c r="F39" s="58">
        <f t="shared" si="12"/>
        <v>-60789</v>
      </c>
      <c r="G39" s="58">
        <f t="shared" si="12"/>
        <v>52939211</v>
      </c>
      <c r="H39" s="58">
        <f t="shared" si="12"/>
        <v>-60789</v>
      </c>
      <c r="I39" s="58">
        <f t="shared" si="12"/>
        <v>52807457</v>
      </c>
      <c r="J39" s="58">
        <f t="shared" si="12"/>
        <v>-192543</v>
      </c>
      <c r="K39" s="58">
        <f t="shared" ref="K39:P39" si="13">SUM(K6:K38)</f>
        <v>51591321.5</v>
      </c>
      <c r="L39" s="58">
        <f t="shared" si="13"/>
        <v>-1408678.5</v>
      </c>
      <c r="M39" s="58">
        <f t="shared" si="13"/>
        <v>51905861</v>
      </c>
      <c r="N39" s="58">
        <f t="shared" si="13"/>
        <v>-1094139</v>
      </c>
      <c r="O39" s="58">
        <f t="shared" si="13"/>
        <v>51905861</v>
      </c>
      <c r="P39" s="58">
        <f t="shared" si="13"/>
        <v>-1094139</v>
      </c>
      <c r="Q39" s="58">
        <f>SUM(Q6:Q37)</f>
        <v>48136182</v>
      </c>
      <c r="R39" s="58">
        <f>SUM(R6:R37)</f>
        <v>1822165</v>
      </c>
      <c r="S39" s="58">
        <f>SUM(S6:S37)</f>
        <v>48326052.619999997</v>
      </c>
      <c r="T39" s="58">
        <f>SUM(T5:T37)</f>
        <v>10011571.949999999</v>
      </c>
      <c r="U39" s="61">
        <f>SUM(U5:U37)</f>
        <v>58337624.57</v>
      </c>
      <c r="V39" s="62"/>
      <c r="W39" s="59">
        <v>83187276</v>
      </c>
      <c r="X39" s="58">
        <f>SUM(X5:X37)</f>
        <v>19123727.760000002</v>
      </c>
      <c r="Y39" s="60">
        <f>X39/W39</f>
        <v>0.22988765445330847</v>
      </c>
      <c r="Z39" s="58">
        <f>SUM(Z6:Z37)</f>
        <v>51905861</v>
      </c>
      <c r="AA39" s="58">
        <f>SUM(AA6:AA37)</f>
        <v>-1033350</v>
      </c>
      <c r="AB39" s="58">
        <f>SUM(AB6:AB37)</f>
        <v>0</v>
      </c>
      <c r="AC39" s="58">
        <f>SUM(AC5:AC37)</f>
        <v>-6431763.5700000003</v>
      </c>
    </row>
    <row r="40" spans="1:29">
      <c r="AA40" s="24"/>
      <c r="AB40" s="24"/>
      <c r="AC40" s="54"/>
    </row>
    <row r="41" spans="1:29" s="28" customFormat="1" ht="18.75" customHeight="1">
      <c r="B41" s="86"/>
      <c r="C41" s="29"/>
      <c r="D41" s="87"/>
      <c r="E41" s="87"/>
      <c r="F41" s="87"/>
      <c r="G41" s="8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88"/>
      <c r="T41" s="88"/>
      <c r="U41" s="88"/>
      <c r="AA41" s="24"/>
      <c r="AB41" s="24"/>
      <c r="AC41" s="54"/>
    </row>
    <row r="42" spans="1:29" ht="17.399999999999999">
      <c r="B42" s="25" t="s">
        <v>37</v>
      </c>
      <c r="C42" s="82"/>
      <c r="D42" s="82"/>
      <c r="E42" s="82"/>
      <c r="F42" s="82"/>
      <c r="G42" s="83">
        <f>D39</f>
        <v>53000000</v>
      </c>
      <c r="H42" s="83"/>
      <c r="I42" s="83"/>
      <c r="J42" s="83"/>
      <c r="K42" s="83"/>
      <c r="L42" s="83"/>
      <c r="M42" s="83"/>
      <c r="N42" s="83"/>
      <c r="O42" s="83"/>
      <c r="P42" s="83"/>
      <c r="AA42" s="24"/>
      <c r="AB42" s="24"/>
      <c r="AC42" s="54"/>
    </row>
    <row r="43" spans="1:29" ht="17.399999999999999">
      <c r="B43" s="25" t="s">
        <v>124</v>
      </c>
      <c r="C43" s="82"/>
      <c r="D43" s="82"/>
      <c r="E43" s="82"/>
      <c r="F43" s="82"/>
      <c r="G43" s="83">
        <f>Z39</f>
        <v>51905861</v>
      </c>
      <c r="H43" s="83"/>
      <c r="I43" s="83"/>
      <c r="J43" s="83"/>
      <c r="K43" s="83"/>
      <c r="L43" s="83"/>
      <c r="M43" s="83"/>
      <c r="N43" s="83"/>
      <c r="O43" s="83"/>
      <c r="P43" s="83"/>
      <c r="AA43" s="24"/>
      <c r="AB43" s="24"/>
      <c r="AC43" s="54"/>
    </row>
    <row r="44" spans="1:29" ht="17.399999999999999">
      <c r="B44" s="25" t="s">
        <v>38</v>
      </c>
      <c r="C44" s="25"/>
      <c r="D44" s="25"/>
      <c r="E44" s="25"/>
      <c r="F44" s="25"/>
      <c r="G44" s="83">
        <f>G42-G43</f>
        <v>1094139</v>
      </c>
      <c r="H44" s="83"/>
      <c r="I44" s="83"/>
      <c r="J44" s="83"/>
      <c r="K44" s="83"/>
      <c r="L44" s="83"/>
      <c r="M44" s="83"/>
      <c r="N44" s="83"/>
      <c r="O44" s="83"/>
      <c r="P44" s="83"/>
      <c r="AA44" s="24"/>
      <c r="AB44" s="24"/>
      <c r="AC44" s="54"/>
    </row>
    <row r="45" spans="1:29">
      <c r="AA45" s="24"/>
      <c r="AB45" s="24"/>
      <c r="AC45" s="54"/>
    </row>
    <row r="46" spans="1:29" ht="17.399999999999999">
      <c r="B46" s="90" t="s">
        <v>126</v>
      </c>
      <c r="C46" s="85"/>
      <c r="D46" s="85"/>
      <c r="E46" s="85"/>
      <c r="F46" s="85"/>
      <c r="G46" s="84"/>
      <c r="H46" s="85"/>
      <c r="I46" s="85"/>
      <c r="J46" s="85"/>
      <c r="K46" s="85"/>
      <c r="L46" s="85"/>
      <c r="M46" s="85"/>
      <c r="N46" s="85"/>
      <c r="O46" s="85"/>
      <c r="P46" s="85"/>
      <c r="AA46" s="24"/>
      <c r="AB46" s="24"/>
      <c r="AC46" s="54"/>
    </row>
    <row r="47" spans="1:29" ht="15.6">
      <c r="B47" s="91" t="s">
        <v>127</v>
      </c>
      <c r="C47" s="85"/>
      <c r="D47" s="85"/>
      <c r="E47" s="85"/>
      <c r="F47" s="85"/>
      <c r="G47" s="84"/>
      <c r="H47" s="85"/>
      <c r="I47" s="85"/>
      <c r="J47" s="85"/>
      <c r="K47" s="85"/>
      <c r="L47" s="85"/>
      <c r="M47" s="85"/>
      <c r="N47" s="85"/>
      <c r="O47" s="85"/>
      <c r="P47" s="85"/>
      <c r="AA47" s="24"/>
      <c r="AB47" s="24"/>
      <c r="AC47" s="54"/>
    </row>
    <row r="48" spans="1:29" ht="17.399999999999999">
      <c r="B48" s="91" t="s">
        <v>128</v>
      </c>
      <c r="C48" s="25"/>
      <c r="D48" s="25"/>
      <c r="E48" s="25"/>
      <c r="F48" s="25"/>
      <c r="G48" s="26"/>
      <c r="H48" s="25"/>
      <c r="I48" s="25"/>
      <c r="J48" s="25"/>
      <c r="K48" s="25"/>
      <c r="L48" s="25"/>
      <c r="M48" s="25"/>
      <c r="N48" s="25"/>
      <c r="O48" s="25"/>
      <c r="P48" s="25"/>
      <c r="AA48" s="24"/>
      <c r="AB48" s="24"/>
      <c r="AC48" s="54"/>
    </row>
    <row r="49" spans="2:29" ht="15.6">
      <c r="B49" s="91" t="s">
        <v>129</v>
      </c>
      <c r="C49" s="85"/>
      <c r="D49" s="85"/>
      <c r="E49" s="85"/>
      <c r="F49" s="85"/>
      <c r="G49" s="84"/>
      <c r="H49" s="85"/>
      <c r="I49" s="85"/>
      <c r="J49" s="85"/>
      <c r="K49" s="85"/>
      <c r="L49" s="85"/>
      <c r="M49" s="85"/>
      <c r="N49" s="85"/>
      <c r="O49" s="85"/>
      <c r="P49" s="85"/>
      <c r="AA49" s="24"/>
      <c r="AB49" s="24"/>
      <c r="AC49" s="54"/>
    </row>
    <row r="50" spans="2:29" ht="15.6">
      <c r="B50" s="91" t="s">
        <v>130</v>
      </c>
      <c r="C50" s="85"/>
      <c r="D50" s="85"/>
      <c r="E50" s="85"/>
      <c r="F50" s="85"/>
      <c r="G50" s="84"/>
      <c r="H50" s="85"/>
      <c r="I50" s="85"/>
      <c r="J50" s="85"/>
      <c r="K50" s="85"/>
      <c r="L50" s="85"/>
      <c r="M50" s="85"/>
      <c r="N50" s="85"/>
      <c r="O50" s="85"/>
      <c r="P50" s="85"/>
      <c r="AA50" s="24"/>
      <c r="AB50" s="24"/>
      <c r="AC50" s="54"/>
    </row>
    <row r="51" spans="2:29" ht="17.399999999999999">
      <c r="B51" s="90" t="s">
        <v>131</v>
      </c>
      <c r="C51" s="25"/>
      <c r="D51" s="25"/>
      <c r="E51" s="25"/>
      <c r="F51" s="25"/>
      <c r="G51" s="26"/>
      <c r="H51" s="25"/>
      <c r="I51" s="25"/>
      <c r="J51" s="25"/>
      <c r="K51" s="25"/>
      <c r="L51" s="25"/>
      <c r="M51" s="25"/>
      <c r="N51" s="25"/>
      <c r="O51" s="25"/>
      <c r="P51" s="25"/>
      <c r="AA51" s="24"/>
      <c r="AB51" s="24"/>
      <c r="AC51" s="54"/>
    </row>
    <row r="52" spans="2:29">
      <c r="AA52" s="24"/>
      <c r="AB52" s="24"/>
      <c r="AC52" s="54"/>
    </row>
    <row r="53" spans="2:29">
      <c r="AA53" s="24"/>
      <c r="AB53" s="24"/>
      <c r="AC53" s="54"/>
    </row>
    <row r="54" spans="2:29">
      <c r="AA54" s="24"/>
      <c r="AB54" s="24"/>
      <c r="AC54" s="54"/>
    </row>
    <row r="55" spans="2:29">
      <c r="AA55" s="24"/>
      <c r="AB55" s="24"/>
      <c r="AC55" s="54"/>
    </row>
    <row r="56" spans="2:29">
      <c r="AA56" s="24"/>
      <c r="AB56" s="24"/>
      <c r="AC56" s="54"/>
    </row>
    <row r="57" spans="2:29">
      <c r="AA57" s="24"/>
      <c r="AB57" s="24"/>
      <c r="AC57" s="54"/>
    </row>
    <row r="58" spans="2:29">
      <c r="AA58" s="24"/>
      <c r="AB58" s="24"/>
      <c r="AC58" s="54"/>
    </row>
    <row r="59" spans="2:29">
      <c r="AA59" s="24"/>
      <c r="AB59" s="24"/>
      <c r="AC59" s="54"/>
    </row>
    <row r="60" spans="2:29">
      <c r="AA60" s="24"/>
      <c r="AB60" s="24"/>
      <c r="AC60" s="54"/>
    </row>
    <row r="61" spans="2:29">
      <c r="AA61" s="24"/>
      <c r="AB61" s="24"/>
      <c r="AC61" s="54"/>
    </row>
    <row r="62" spans="2:29">
      <c r="AA62" s="24"/>
      <c r="AB62" s="24"/>
      <c r="AC62" s="54"/>
    </row>
    <row r="63" spans="2:29">
      <c r="AA63" s="24"/>
      <c r="AB63" s="24"/>
      <c r="AC63" s="54"/>
    </row>
    <row r="64" spans="2:29">
      <c r="AA64" s="24"/>
      <c r="AB64" s="24"/>
      <c r="AC64" s="54"/>
    </row>
    <row r="65" spans="27:29">
      <c r="AA65" s="24"/>
      <c r="AB65" s="24"/>
      <c r="AC65" s="54"/>
    </row>
    <row r="66" spans="27:29">
      <c r="AA66" s="24"/>
      <c r="AB66" s="24"/>
      <c r="AC66" s="54"/>
    </row>
    <row r="67" spans="27:29">
      <c r="AA67" s="24"/>
      <c r="AB67" s="24"/>
      <c r="AC67" s="54"/>
    </row>
    <row r="68" spans="27:29">
      <c r="AA68" s="24"/>
      <c r="AB68" s="24"/>
      <c r="AC68" s="54"/>
    </row>
    <row r="69" spans="27:29">
      <c r="AA69" s="24"/>
      <c r="AB69" s="24"/>
      <c r="AC69" s="54"/>
    </row>
    <row r="70" spans="27:29">
      <c r="AA70" s="24"/>
      <c r="AB70" s="24"/>
      <c r="AC70" s="54"/>
    </row>
    <row r="71" spans="27:29">
      <c r="AA71" s="24"/>
      <c r="AB71" s="24"/>
      <c r="AC71" s="54"/>
    </row>
    <row r="72" spans="27:29">
      <c r="AA72" s="24"/>
      <c r="AB72" s="24"/>
      <c r="AC72" s="54"/>
    </row>
    <row r="73" spans="27:29">
      <c r="AA73" s="24"/>
      <c r="AB73" s="24"/>
      <c r="AC73" s="54"/>
    </row>
    <row r="74" spans="27:29">
      <c r="AA74" s="24"/>
      <c r="AB74" s="24"/>
      <c r="AC74" s="54"/>
    </row>
    <row r="75" spans="27:29">
      <c r="AA75" s="24"/>
      <c r="AB75" s="24"/>
      <c r="AC75" s="54"/>
    </row>
    <row r="76" spans="27:29">
      <c r="AA76" s="24"/>
      <c r="AB76" s="24"/>
      <c r="AC76" s="54"/>
    </row>
    <row r="77" spans="27:29">
      <c r="AA77" s="24"/>
      <c r="AB77" s="24"/>
      <c r="AC77" s="54"/>
    </row>
    <row r="78" spans="27:29">
      <c r="AA78" s="24"/>
      <c r="AB78" s="24"/>
      <c r="AC78" s="54"/>
    </row>
    <row r="79" spans="27:29">
      <c r="AA79" s="24"/>
      <c r="AB79" s="24"/>
      <c r="AC79" s="54"/>
    </row>
    <row r="80" spans="27:29">
      <c r="AA80" s="24"/>
      <c r="AB80" s="24"/>
      <c r="AC80" s="54"/>
    </row>
    <row r="81" spans="27:29">
      <c r="AA81" s="24"/>
      <c r="AB81" s="24"/>
      <c r="AC81" s="54"/>
    </row>
    <row r="82" spans="27:29">
      <c r="AA82" s="24"/>
      <c r="AB82" s="24"/>
      <c r="AC82" s="54"/>
    </row>
    <row r="83" spans="27:29">
      <c r="AA83" s="24"/>
      <c r="AB83" s="24"/>
      <c r="AC83" s="54"/>
    </row>
    <row r="84" spans="27:29">
      <c r="AA84" s="24"/>
      <c r="AB84" s="24"/>
      <c r="AC84" s="54"/>
    </row>
    <row r="85" spans="27:29">
      <c r="AA85" s="24"/>
      <c r="AB85" s="24"/>
      <c r="AC85" s="54"/>
    </row>
    <row r="86" spans="27:29">
      <c r="AA86" s="24"/>
      <c r="AB86" s="24"/>
      <c r="AC86" s="54"/>
    </row>
    <row r="87" spans="27:29">
      <c r="AA87" s="24"/>
      <c r="AB87" s="24"/>
      <c r="AC87" s="54"/>
    </row>
    <row r="88" spans="27:29">
      <c r="AA88" s="24"/>
      <c r="AB88" s="24"/>
      <c r="AC88" s="54"/>
    </row>
    <row r="89" spans="27:29">
      <c r="AA89" s="24"/>
      <c r="AB89" s="24"/>
      <c r="AC89" s="55"/>
    </row>
    <row r="90" spans="27:29">
      <c r="AA90" s="24"/>
      <c r="AB90" s="24"/>
      <c r="AC90" s="24"/>
    </row>
    <row r="91" spans="27:29">
      <c r="AA91" s="24"/>
      <c r="AB91" s="24"/>
      <c r="AC91" s="24"/>
    </row>
    <row r="92" spans="27:29">
      <c r="AA92" s="24"/>
      <c r="AB92" s="24"/>
      <c r="AC92" s="24"/>
    </row>
    <row r="93" spans="27:29">
      <c r="AA93" s="24"/>
      <c r="AB93" s="24"/>
      <c r="AC93" s="24"/>
    </row>
    <row r="94" spans="27:29">
      <c r="AA94" s="24"/>
      <c r="AB94" s="24"/>
      <c r="AC94" s="24"/>
    </row>
    <row r="95" spans="27:29">
      <c r="AA95" s="24"/>
      <c r="AB95" s="24"/>
      <c r="AC95" s="24"/>
    </row>
    <row r="96" spans="27:29">
      <c r="AA96" s="24"/>
      <c r="AB96" s="24"/>
      <c r="AC96" s="24"/>
    </row>
    <row r="97" spans="27:29">
      <c r="AA97" s="24"/>
      <c r="AB97" s="24"/>
      <c r="AC97" s="24"/>
    </row>
    <row r="98" spans="27:29">
      <c r="AA98" s="24"/>
      <c r="AB98" s="24"/>
      <c r="AC98" s="24"/>
    </row>
    <row r="99" spans="27:29">
      <c r="AA99" s="24"/>
      <c r="AB99" s="24"/>
      <c r="AC99" s="24"/>
    </row>
    <row r="100" spans="27:29">
      <c r="AA100" s="24"/>
      <c r="AB100" s="24"/>
      <c r="AC100" s="24"/>
    </row>
    <row r="101" spans="27:29">
      <c r="AA101" s="24"/>
      <c r="AB101" s="24"/>
      <c r="AC101" s="24"/>
    </row>
    <row r="102" spans="27:29">
      <c r="AA102" s="24"/>
      <c r="AB102" s="24"/>
      <c r="AC102" s="24"/>
    </row>
    <row r="103" spans="27:29">
      <c r="AA103" s="24"/>
      <c r="AB103" s="24"/>
      <c r="AC103" s="24"/>
    </row>
    <row r="104" spans="27:29">
      <c r="AA104" s="24"/>
      <c r="AB104" s="24"/>
      <c r="AC104" s="24"/>
    </row>
    <row r="105" spans="27:29">
      <c r="AA105" s="24"/>
      <c r="AB105" s="24"/>
      <c r="AC105" s="24"/>
    </row>
    <row r="106" spans="27:29">
      <c r="AA106" s="24"/>
      <c r="AB106" s="24"/>
      <c r="AC106" s="24"/>
    </row>
    <row r="107" spans="27:29">
      <c r="AA107" s="24"/>
      <c r="AB107" s="24"/>
      <c r="AC107" s="24"/>
    </row>
    <row r="108" spans="27:29">
      <c r="AA108" s="24"/>
      <c r="AB108" s="24"/>
      <c r="AC108" s="24"/>
    </row>
    <row r="109" spans="27:29">
      <c r="AA109" s="24"/>
      <c r="AB109" s="24"/>
      <c r="AC109" s="24"/>
    </row>
    <row r="110" spans="27:29">
      <c r="AA110" s="24"/>
      <c r="AB110" s="24"/>
      <c r="AC110" s="24"/>
    </row>
    <row r="111" spans="27:29">
      <c r="AA111" s="24"/>
      <c r="AB111" s="24"/>
      <c r="AC111" s="24"/>
    </row>
    <row r="112" spans="27:29">
      <c r="AA112" s="24"/>
      <c r="AB112" s="24"/>
      <c r="AC112" s="24"/>
    </row>
    <row r="113" spans="27:29">
      <c r="AA113" s="24"/>
      <c r="AB113" s="24"/>
      <c r="AC113" s="24"/>
    </row>
    <row r="114" spans="27:29">
      <c r="AA114" s="24"/>
      <c r="AB114" s="24"/>
      <c r="AC114" s="24"/>
    </row>
    <row r="115" spans="27:29">
      <c r="AA115" s="24"/>
      <c r="AB115" s="24"/>
      <c r="AC115" s="24"/>
    </row>
    <row r="116" spans="27:29">
      <c r="AA116" s="24"/>
      <c r="AB116" s="24"/>
      <c r="AC116" s="24"/>
    </row>
    <row r="117" spans="27:29">
      <c r="AA117" s="24"/>
      <c r="AB117" s="24"/>
      <c r="AC117" s="24"/>
    </row>
    <row r="118" spans="27:29">
      <c r="AA118" s="24"/>
      <c r="AB118" s="24"/>
      <c r="AC118" s="24"/>
    </row>
    <row r="119" spans="27:29">
      <c r="AA119" s="24"/>
      <c r="AB119" s="24"/>
      <c r="AC119" s="24"/>
    </row>
    <row r="120" spans="27:29">
      <c r="AA120" s="24"/>
      <c r="AB120" s="24"/>
      <c r="AC120" s="24"/>
    </row>
    <row r="121" spans="27:29">
      <c r="AA121" s="24"/>
      <c r="AB121" s="24"/>
      <c r="AC121" s="24"/>
    </row>
    <row r="122" spans="27:29">
      <c r="AA122" s="24"/>
      <c r="AB122" s="24"/>
      <c r="AC122" s="24"/>
    </row>
    <row r="123" spans="27:29">
      <c r="AA123" s="24"/>
      <c r="AB123" s="24"/>
      <c r="AC123" s="24"/>
    </row>
    <row r="124" spans="27:29">
      <c r="AA124" s="24"/>
      <c r="AB124" s="24"/>
      <c r="AC124" s="24"/>
    </row>
    <row r="125" spans="27:29">
      <c r="AA125" s="24"/>
      <c r="AB125" s="24"/>
      <c r="AC125" s="24"/>
    </row>
    <row r="126" spans="27:29">
      <c r="AA126" s="24"/>
      <c r="AB126" s="24"/>
      <c r="AC126" s="24"/>
    </row>
    <row r="127" spans="27:29">
      <c r="AA127" s="24"/>
      <c r="AB127" s="24"/>
      <c r="AC127" s="24"/>
    </row>
    <row r="128" spans="27:29">
      <c r="AA128" s="24"/>
      <c r="AB128" s="24"/>
      <c r="AC128" s="24"/>
    </row>
    <row r="129" spans="27:29">
      <c r="AA129" s="24"/>
      <c r="AB129" s="24"/>
      <c r="AC129" s="24"/>
    </row>
    <row r="130" spans="27:29">
      <c r="AA130" s="24"/>
      <c r="AB130" s="24"/>
      <c r="AC130" s="24"/>
    </row>
    <row r="131" spans="27:29">
      <c r="AA131" s="24"/>
      <c r="AB131" s="24"/>
      <c r="AC131" s="24"/>
    </row>
    <row r="132" spans="27:29">
      <c r="AA132" s="24"/>
      <c r="AB132" s="24"/>
      <c r="AC132" s="24"/>
    </row>
    <row r="133" spans="27:29">
      <c r="AA133" s="24"/>
      <c r="AB133" s="24"/>
      <c r="AC133" s="24"/>
    </row>
    <row r="134" spans="27:29">
      <c r="AA134" s="24"/>
      <c r="AB134" s="24"/>
      <c r="AC134" s="24"/>
    </row>
    <row r="135" spans="27:29">
      <c r="AA135" s="24"/>
      <c r="AB135" s="24"/>
      <c r="AC135" s="24"/>
    </row>
    <row r="136" spans="27:29">
      <c r="AA136" s="24"/>
      <c r="AB136" s="24"/>
      <c r="AC136" s="24"/>
    </row>
    <row r="137" spans="27:29">
      <c r="AA137" s="24"/>
      <c r="AB137" s="24"/>
      <c r="AC137" s="24"/>
    </row>
    <row r="138" spans="27:29">
      <c r="AA138" s="24"/>
      <c r="AB138" s="24"/>
      <c r="AC138" s="24"/>
    </row>
    <row r="139" spans="27:29">
      <c r="AA139" s="24"/>
      <c r="AB139" s="24"/>
      <c r="AC139" s="24"/>
    </row>
    <row r="140" spans="27:29">
      <c r="AA140" s="24"/>
      <c r="AB140" s="24"/>
      <c r="AC140" s="24"/>
    </row>
    <row r="141" spans="27:29">
      <c r="AA141" s="24"/>
      <c r="AB141" s="24"/>
      <c r="AC141" s="24"/>
    </row>
    <row r="142" spans="27:29">
      <c r="AA142" s="24"/>
      <c r="AB142" s="24"/>
      <c r="AC142" s="24"/>
    </row>
    <row r="143" spans="27:29">
      <c r="AA143" s="24"/>
      <c r="AB143" s="24"/>
      <c r="AC143" s="24"/>
    </row>
    <row r="144" spans="27:29">
      <c r="AA144" s="24"/>
      <c r="AB144" s="24"/>
      <c r="AC144" s="24"/>
    </row>
    <row r="145" spans="27:29">
      <c r="AA145" s="24"/>
      <c r="AB145" s="24"/>
      <c r="AC145" s="24"/>
    </row>
    <row r="146" spans="27:29">
      <c r="AA146" s="24"/>
      <c r="AB146" s="24"/>
      <c r="AC146" s="24"/>
    </row>
    <row r="147" spans="27:29">
      <c r="AA147" s="24"/>
      <c r="AB147" s="24"/>
      <c r="AC147" s="24"/>
    </row>
    <row r="148" spans="27:29">
      <c r="AA148" s="24"/>
      <c r="AB148" s="24"/>
      <c r="AC148" s="24"/>
    </row>
    <row r="149" spans="27:29">
      <c r="AA149" s="24"/>
      <c r="AB149" s="24"/>
      <c r="AC149" s="24"/>
    </row>
    <row r="150" spans="27:29">
      <c r="AA150" s="24"/>
      <c r="AB150" s="24"/>
      <c r="AC150" s="24"/>
    </row>
    <row r="151" spans="27:29">
      <c r="AA151" s="24"/>
      <c r="AB151" s="24"/>
      <c r="AC151" s="24"/>
    </row>
    <row r="152" spans="27:29">
      <c r="AA152" s="24"/>
      <c r="AB152" s="24"/>
      <c r="AC152" s="24"/>
    </row>
    <row r="153" spans="27:29">
      <c r="AA153" s="24"/>
      <c r="AB153" s="24"/>
      <c r="AC153" s="24"/>
    </row>
    <row r="154" spans="27:29">
      <c r="AA154" s="24"/>
      <c r="AB154" s="24"/>
      <c r="AC154" s="24"/>
    </row>
    <row r="155" spans="27:29">
      <c r="AA155" s="24"/>
      <c r="AB155" s="24"/>
      <c r="AC155" s="24"/>
    </row>
    <row r="156" spans="27:29">
      <c r="AA156" s="24"/>
      <c r="AB156" s="24"/>
      <c r="AC156" s="24"/>
    </row>
    <row r="157" spans="27:29">
      <c r="AA157" s="24"/>
      <c r="AB157" s="24"/>
      <c r="AC157" s="24"/>
    </row>
    <row r="158" spans="27:29">
      <c r="AA158" s="24"/>
      <c r="AB158" s="24"/>
      <c r="AC158" s="24"/>
    </row>
    <row r="159" spans="27:29">
      <c r="AA159" s="24"/>
      <c r="AB159" s="24"/>
      <c r="AC159" s="24"/>
    </row>
    <row r="160" spans="27:29">
      <c r="AA160" s="24"/>
      <c r="AB160" s="24"/>
      <c r="AC160" s="24"/>
    </row>
    <row r="161" spans="27:29">
      <c r="AA161" s="24"/>
      <c r="AB161" s="24"/>
      <c r="AC161" s="24"/>
    </row>
    <row r="162" spans="27:29">
      <c r="AA162" s="24"/>
      <c r="AB162" s="24"/>
      <c r="AC162" s="24"/>
    </row>
    <row r="163" spans="27:29">
      <c r="AA163" s="24"/>
      <c r="AB163" s="24"/>
      <c r="AC163" s="24"/>
    </row>
    <row r="164" spans="27:29">
      <c r="AA164" s="24"/>
      <c r="AB164" s="24"/>
      <c r="AC164" s="24"/>
    </row>
    <row r="165" spans="27:29">
      <c r="AA165" s="24"/>
      <c r="AB165" s="24"/>
      <c r="AC165" s="24"/>
    </row>
    <row r="166" spans="27:29">
      <c r="AA166" s="24"/>
      <c r="AB166" s="24"/>
      <c r="AC166" s="24"/>
    </row>
    <row r="167" spans="27:29">
      <c r="AA167" s="24"/>
      <c r="AB167" s="24"/>
      <c r="AC167" s="24"/>
    </row>
    <row r="168" spans="27:29">
      <c r="AA168" s="24"/>
      <c r="AB168" s="24"/>
      <c r="AC168" s="24"/>
    </row>
    <row r="169" spans="27:29">
      <c r="AA169" s="24"/>
      <c r="AB169" s="24"/>
      <c r="AC169" s="24"/>
    </row>
    <row r="170" spans="27:29">
      <c r="AA170" s="24"/>
      <c r="AB170" s="24"/>
      <c r="AC170" s="24"/>
    </row>
    <row r="171" spans="27:29">
      <c r="AA171" s="24"/>
      <c r="AB171" s="24"/>
      <c r="AC171" s="24"/>
    </row>
    <row r="172" spans="27:29">
      <c r="AA172" s="24"/>
      <c r="AB172" s="24"/>
      <c r="AC172" s="24"/>
    </row>
    <row r="173" spans="27:29">
      <c r="AA173" s="24"/>
      <c r="AB173" s="24"/>
      <c r="AC173" s="24"/>
    </row>
    <row r="174" spans="27:29">
      <c r="AA174" s="24"/>
      <c r="AB174" s="24"/>
      <c r="AC174" s="24"/>
    </row>
    <row r="175" spans="27:29">
      <c r="AA175" s="24"/>
      <c r="AB175" s="24"/>
      <c r="AC175" s="24"/>
    </row>
    <row r="176" spans="27:29">
      <c r="AA176" s="24"/>
      <c r="AB176" s="24"/>
      <c r="AC176" s="24"/>
    </row>
    <row r="177" spans="27:29">
      <c r="AA177" s="24"/>
      <c r="AB177" s="24"/>
      <c r="AC177" s="24"/>
    </row>
    <row r="178" spans="27:29">
      <c r="AA178" s="24"/>
      <c r="AB178" s="24"/>
      <c r="AC178" s="24"/>
    </row>
    <row r="179" spans="27:29">
      <c r="AA179" s="24"/>
      <c r="AB179" s="24"/>
      <c r="AC179" s="24"/>
    </row>
    <row r="180" spans="27:29">
      <c r="AA180" s="24"/>
      <c r="AB180" s="24"/>
      <c r="AC180" s="24"/>
    </row>
    <row r="181" spans="27:29">
      <c r="AA181" s="24"/>
      <c r="AB181" s="24"/>
      <c r="AC181" s="24"/>
    </row>
    <row r="182" spans="27:29">
      <c r="AA182" s="24"/>
      <c r="AB182" s="24"/>
      <c r="AC182" s="24"/>
    </row>
    <row r="183" spans="27:29">
      <c r="AA183" s="24"/>
      <c r="AB183" s="24"/>
      <c r="AC183" s="24"/>
    </row>
    <row r="184" spans="27:29">
      <c r="AA184" s="24"/>
      <c r="AB184" s="24"/>
      <c r="AC184" s="24"/>
    </row>
    <row r="185" spans="27:29">
      <c r="AA185" s="24"/>
      <c r="AB185" s="24"/>
      <c r="AC185" s="24"/>
    </row>
    <row r="186" spans="27:29">
      <c r="AA186" s="24"/>
      <c r="AB186" s="24"/>
      <c r="AC186" s="24"/>
    </row>
    <row r="187" spans="27:29">
      <c r="AA187" s="24"/>
      <c r="AB187" s="24"/>
      <c r="AC187" s="24"/>
    </row>
    <row r="188" spans="27:29">
      <c r="AA188" s="24"/>
      <c r="AB188" s="24"/>
      <c r="AC188" s="24"/>
    </row>
    <row r="189" spans="27:29">
      <c r="AA189" s="24"/>
      <c r="AB189" s="24"/>
      <c r="AC189" s="24"/>
    </row>
    <row r="190" spans="27:29">
      <c r="AA190" s="24"/>
      <c r="AB190" s="24"/>
      <c r="AC190" s="24"/>
    </row>
    <row r="191" spans="27:29">
      <c r="AA191" s="24"/>
      <c r="AB191" s="24"/>
      <c r="AC191" s="24"/>
    </row>
    <row r="192" spans="27:29">
      <c r="AA192" s="24"/>
      <c r="AB192" s="24"/>
      <c r="AC192" s="24"/>
    </row>
    <row r="193" spans="27:29">
      <c r="AA193" s="24"/>
      <c r="AB193" s="24"/>
      <c r="AC193" s="24"/>
    </row>
    <row r="194" spans="27:29">
      <c r="AA194" s="24"/>
      <c r="AB194" s="24"/>
      <c r="AC194" s="24"/>
    </row>
    <row r="195" spans="27:29">
      <c r="AA195" s="24"/>
      <c r="AB195" s="24"/>
      <c r="AC195" s="24"/>
    </row>
    <row r="196" spans="27:29">
      <c r="AA196" s="24"/>
      <c r="AB196" s="24"/>
      <c r="AC196" s="24"/>
    </row>
    <row r="197" spans="27:29">
      <c r="AA197" s="24"/>
      <c r="AB197" s="24"/>
      <c r="AC197" s="24"/>
    </row>
    <row r="198" spans="27:29">
      <c r="AA198" s="24"/>
      <c r="AB198" s="24"/>
      <c r="AC198" s="24"/>
    </row>
    <row r="199" spans="27:29">
      <c r="AA199" s="24"/>
      <c r="AB199" s="24"/>
      <c r="AC199" s="24"/>
    </row>
    <row r="200" spans="27:29">
      <c r="AA200" s="24"/>
      <c r="AB200" s="24"/>
      <c r="AC200" s="24"/>
    </row>
    <row r="201" spans="27:29">
      <c r="AA201" s="24"/>
      <c r="AB201" s="24"/>
      <c r="AC201" s="24"/>
    </row>
    <row r="202" spans="27:29">
      <c r="AA202" s="24"/>
      <c r="AB202" s="24"/>
      <c r="AC202" s="24"/>
    </row>
    <row r="203" spans="27:29">
      <c r="AA203" s="24"/>
      <c r="AB203" s="24"/>
      <c r="AC203" s="24"/>
    </row>
    <row r="204" spans="27:29">
      <c r="AA204" s="24"/>
      <c r="AB204" s="24"/>
      <c r="AC204" s="24"/>
    </row>
    <row r="205" spans="27:29">
      <c r="AA205" s="24"/>
      <c r="AB205" s="24"/>
      <c r="AC205" s="24"/>
    </row>
    <row r="206" spans="27:29">
      <c r="AA206" s="24"/>
      <c r="AB206" s="24"/>
      <c r="AC206" s="24"/>
    </row>
    <row r="207" spans="27:29">
      <c r="AA207" s="24"/>
      <c r="AB207" s="24"/>
      <c r="AC207" s="24"/>
    </row>
    <row r="208" spans="27:29">
      <c r="AA208" s="24"/>
      <c r="AB208" s="24"/>
      <c r="AC208" s="24"/>
    </row>
    <row r="209" spans="27:29">
      <c r="AA209" s="24"/>
      <c r="AB209" s="24"/>
      <c r="AC209" s="24"/>
    </row>
    <row r="210" spans="27:29">
      <c r="AA210" s="24"/>
      <c r="AB210" s="24"/>
      <c r="AC210" s="24"/>
    </row>
    <row r="211" spans="27:29">
      <c r="AA211" s="24"/>
      <c r="AB211" s="24"/>
      <c r="AC211" s="24"/>
    </row>
    <row r="212" spans="27:29">
      <c r="AA212" s="24"/>
      <c r="AB212" s="24"/>
      <c r="AC212" s="24"/>
    </row>
    <row r="213" spans="27:29">
      <c r="AA213" s="24"/>
      <c r="AB213" s="24"/>
      <c r="AC213" s="24"/>
    </row>
    <row r="214" spans="27:29">
      <c r="AA214" s="24"/>
      <c r="AB214" s="24"/>
      <c r="AC214" s="24"/>
    </row>
    <row r="215" spans="27:29">
      <c r="AA215" s="24"/>
      <c r="AB215" s="24"/>
      <c r="AC215" s="24"/>
    </row>
    <row r="216" spans="27:29">
      <c r="AA216" s="24"/>
      <c r="AB216" s="24"/>
      <c r="AC216" s="24"/>
    </row>
    <row r="217" spans="27:29">
      <c r="AA217" s="24"/>
      <c r="AB217" s="24"/>
      <c r="AC217" s="24"/>
    </row>
    <row r="218" spans="27:29">
      <c r="AA218" s="24"/>
      <c r="AB218" s="24"/>
      <c r="AC218" s="24"/>
    </row>
    <row r="219" spans="27:29">
      <c r="AA219" s="24"/>
      <c r="AB219" s="24"/>
      <c r="AC219" s="24"/>
    </row>
    <row r="220" spans="27:29">
      <c r="AA220" s="24"/>
      <c r="AB220" s="24"/>
      <c r="AC220" s="24"/>
    </row>
    <row r="221" spans="27:29">
      <c r="AA221" s="24"/>
      <c r="AB221" s="24"/>
      <c r="AC221" s="24"/>
    </row>
    <row r="222" spans="27:29">
      <c r="AA222" s="24"/>
      <c r="AB222" s="24"/>
      <c r="AC222" s="24"/>
    </row>
    <row r="223" spans="27:29">
      <c r="AA223" s="24"/>
      <c r="AB223" s="24"/>
      <c r="AC223" s="24"/>
    </row>
    <row r="224" spans="27:29">
      <c r="AA224" s="24"/>
      <c r="AB224" s="24"/>
      <c r="AC224" s="24"/>
    </row>
    <row r="225" spans="27:29">
      <c r="AA225" s="24"/>
      <c r="AB225" s="24"/>
      <c r="AC225" s="24"/>
    </row>
    <row r="226" spans="27:29">
      <c r="AA226" s="24"/>
      <c r="AB226" s="24"/>
      <c r="AC226" s="24"/>
    </row>
    <row r="227" spans="27:29">
      <c r="AA227" s="24"/>
      <c r="AB227" s="24"/>
      <c r="AC227" s="24"/>
    </row>
    <row r="228" spans="27:29">
      <c r="AA228" s="24"/>
      <c r="AB228" s="24"/>
      <c r="AC228" s="24"/>
    </row>
    <row r="229" spans="27:29">
      <c r="AA229" s="24"/>
      <c r="AB229" s="24"/>
      <c r="AC229" s="24"/>
    </row>
    <row r="230" spans="27:29">
      <c r="AA230" s="24"/>
      <c r="AB230" s="24"/>
      <c r="AC230" s="24"/>
    </row>
    <row r="231" spans="27:29">
      <c r="AA231" s="24"/>
      <c r="AB231" s="24"/>
      <c r="AC231" s="24"/>
    </row>
    <row r="232" spans="27:29">
      <c r="AA232" s="24"/>
      <c r="AB232" s="24"/>
      <c r="AC232" s="24"/>
    </row>
    <row r="233" spans="27:29">
      <c r="AA233" s="24"/>
      <c r="AB233" s="24"/>
      <c r="AC233" s="24"/>
    </row>
    <row r="234" spans="27:29">
      <c r="AA234" s="24"/>
      <c r="AB234" s="24"/>
      <c r="AC234" s="24"/>
    </row>
    <row r="235" spans="27:29">
      <c r="AA235" s="24"/>
      <c r="AB235" s="24"/>
      <c r="AC235" s="24"/>
    </row>
    <row r="236" spans="27:29">
      <c r="AA236" s="24"/>
      <c r="AB236" s="24"/>
      <c r="AC236" s="24"/>
    </row>
    <row r="237" spans="27:29">
      <c r="AA237" s="24"/>
      <c r="AB237" s="24"/>
      <c r="AC237" s="24"/>
    </row>
    <row r="238" spans="27:29">
      <c r="AA238" s="24"/>
      <c r="AB238" s="24"/>
      <c r="AC238" s="24"/>
    </row>
    <row r="239" spans="27:29">
      <c r="AA239" s="24"/>
      <c r="AB239" s="24"/>
      <c r="AC239" s="24"/>
    </row>
    <row r="240" spans="27:29">
      <c r="AA240" s="24"/>
      <c r="AB240" s="24"/>
      <c r="AC240" s="24"/>
    </row>
    <row r="241" spans="27:29">
      <c r="AA241" s="24"/>
      <c r="AB241" s="24"/>
      <c r="AC241" s="24"/>
    </row>
    <row r="242" spans="27:29">
      <c r="AA242" s="24"/>
      <c r="AB242" s="24"/>
      <c r="AC242" s="24"/>
    </row>
    <row r="243" spans="27:29">
      <c r="AA243" s="24"/>
      <c r="AB243" s="24"/>
      <c r="AC243" s="24"/>
    </row>
    <row r="244" spans="27:29">
      <c r="AA244" s="24"/>
      <c r="AB244" s="24"/>
      <c r="AC244" s="24"/>
    </row>
    <row r="245" spans="27:29">
      <c r="AA245" s="24"/>
      <c r="AB245" s="24"/>
      <c r="AC245" s="24"/>
    </row>
    <row r="246" spans="27:29">
      <c r="AA246" s="24"/>
      <c r="AB246" s="24"/>
      <c r="AC246" s="24"/>
    </row>
    <row r="247" spans="27:29">
      <c r="AA247" s="24"/>
      <c r="AB247" s="24"/>
      <c r="AC247" s="24"/>
    </row>
    <row r="248" spans="27:29">
      <c r="AA248" s="24"/>
      <c r="AB248" s="24"/>
      <c r="AC248" s="24"/>
    </row>
    <row r="249" spans="27:29">
      <c r="AA249" s="24"/>
      <c r="AB249" s="24"/>
      <c r="AC249" s="24"/>
    </row>
    <row r="250" spans="27:29">
      <c r="AA250" s="24"/>
      <c r="AB250" s="24"/>
      <c r="AC250" s="24"/>
    </row>
    <row r="251" spans="27:29">
      <c r="AA251" s="24"/>
      <c r="AB251" s="24"/>
      <c r="AC251" s="24"/>
    </row>
    <row r="252" spans="27:29">
      <c r="AA252" s="24"/>
      <c r="AB252" s="24"/>
      <c r="AC252" s="24"/>
    </row>
    <row r="253" spans="27:29">
      <c r="AA253" s="24"/>
      <c r="AB253" s="24"/>
      <c r="AC253" s="24"/>
    </row>
    <row r="254" spans="27:29">
      <c r="AA254" s="24"/>
      <c r="AB254" s="24"/>
      <c r="AC254" s="24"/>
    </row>
    <row r="255" spans="27:29">
      <c r="AA255" s="24"/>
      <c r="AB255" s="24"/>
      <c r="AC255" s="24"/>
    </row>
    <row r="256" spans="27:29">
      <c r="AA256" s="24"/>
      <c r="AB256" s="24"/>
      <c r="AC256" s="24"/>
    </row>
    <row r="257" spans="27:29">
      <c r="AA257" s="24"/>
      <c r="AB257" s="24"/>
      <c r="AC257" s="24"/>
    </row>
    <row r="258" spans="27:29">
      <c r="AA258" s="24"/>
      <c r="AB258" s="24"/>
      <c r="AC258" s="24"/>
    </row>
    <row r="259" spans="27:29">
      <c r="AA259" s="24"/>
      <c r="AB259" s="24"/>
      <c r="AC259" s="24"/>
    </row>
    <row r="260" spans="27:29">
      <c r="AA260" s="24"/>
      <c r="AB260" s="24"/>
      <c r="AC260" s="24"/>
    </row>
    <row r="261" spans="27:29">
      <c r="AA261" s="24"/>
      <c r="AB261" s="24"/>
      <c r="AC261" s="24"/>
    </row>
    <row r="262" spans="27:29">
      <c r="AA262" s="24"/>
      <c r="AB262" s="24"/>
      <c r="AC262" s="24"/>
    </row>
    <row r="263" spans="27:29">
      <c r="AA263" s="24"/>
      <c r="AB263" s="24"/>
      <c r="AC263" s="24"/>
    </row>
    <row r="264" spans="27:29">
      <c r="AA264" s="24"/>
      <c r="AB264" s="24"/>
      <c r="AC264" s="24"/>
    </row>
    <row r="265" spans="27:29">
      <c r="AA265" s="24"/>
      <c r="AB265" s="24"/>
      <c r="AC265" s="24"/>
    </row>
    <row r="266" spans="27:29">
      <c r="AA266" s="24"/>
      <c r="AB266" s="24"/>
      <c r="AC266" s="24"/>
    </row>
    <row r="267" spans="27:29">
      <c r="AA267" s="24"/>
      <c r="AB267" s="24"/>
      <c r="AC267" s="24"/>
    </row>
    <row r="268" spans="27:29">
      <c r="AA268" s="24"/>
      <c r="AB268" s="24"/>
      <c r="AC268" s="24"/>
    </row>
    <row r="269" spans="27:29">
      <c r="AA269" s="24"/>
      <c r="AB269" s="24"/>
      <c r="AC269" s="24"/>
    </row>
    <row r="270" spans="27:29">
      <c r="AA270" s="24"/>
      <c r="AB270" s="24"/>
      <c r="AC270" s="24"/>
    </row>
    <row r="271" spans="27:29">
      <c r="AA271" s="24"/>
      <c r="AB271" s="24"/>
      <c r="AC271" s="24"/>
    </row>
    <row r="272" spans="27:29">
      <c r="AA272" s="24"/>
      <c r="AB272" s="24"/>
      <c r="AC272" s="24"/>
    </row>
    <row r="273" spans="27:29">
      <c r="AA273" s="24"/>
      <c r="AB273" s="24"/>
      <c r="AC273" s="24"/>
    </row>
    <row r="274" spans="27:29">
      <c r="AA274" s="24"/>
      <c r="AB274" s="24"/>
      <c r="AC274" s="24"/>
    </row>
    <row r="275" spans="27:29">
      <c r="AA275" s="24"/>
      <c r="AB275" s="24"/>
      <c r="AC275" s="24"/>
    </row>
    <row r="276" spans="27:29">
      <c r="AA276" s="24"/>
      <c r="AB276" s="24"/>
      <c r="AC276" s="24"/>
    </row>
    <row r="277" spans="27:29">
      <c r="AA277" s="24"/>
      <c r="AB277" s="24"/>
      <c r="AC277" s="24"/>
    </row>
    <row r="278" spans="27:29">
      <c r="AA278" s="24"/>
      <c r="AB278" s="24"/>
      <c r="AC278" s="24"/>
    </row>
    <row r="279" spans="27:29">
      <c r="AA279" s="24"/>
      <c r="AB279" s="24"/>
      <c r="AC279" s="24"/>
    </row>
    <row r="280" spans="27:29">
      <c r="AA280" s="24"/>
      <c r="AB280" s="24"/>
      <c r="AC280" s="24"/>
    </row>
    <row r="281" spans="27:29">
      <c r="AA281" s="24"/>
      <c r="AB281" s="24"/>
      <c r="AC281" s="24"/>
    </row>
    <row r="282" spans="27:29">
      <c r="AA282" s="24"/>
      <c r="AB282" s="24"/>
      <c r="AC282" s="24"/>
    </row>
    <row r="283" spans="27:29">
      <c r="AA283" s="24"/>
      <c r="AB283" s="24"/>
      <c r="AC283" s="24"/>
    </row>
    <row r="284" spans="27:29">
      <c r="AA284" s="24"/>
      <c r="AB284" s="24"/>
      <c r="AC284" s="24"/>
    </row>
    <row r="285" spans="27:29">
      <c r="AA285" s="24"/>
      <c r="AB285" s="24"/>
      <c r="AC285" s="24"/>
    </row>
    <row r="286" spans="27:29">
      <c r="AA286" s="24"/>
      <c r="AB286" s="24"/>
      <c r="AC286" s="24"/>
    </row>
    <row r="287" spans="27:29">
      <c r="AA287" s="24"/>
      <c r="AB287" s="24"/>
      <c r="AC287" s="24"/>
    </row>
    <row r="288" spans="27:29">
      <c r="AA288" s="24"/>
      <c r="AB288" s="24"/>
      <c r="AC288" s="24"/>
    </row>
    <row r="289" spans="27:29">
      <c r="AA289" s="24"/>
      <c r="AB289" s="24"/>
      <c r="AC289" s="24"/>
    </row>
    <row r="290" spans="27:29">
      <c r="AA290" s="24"/>
      <c r="AB290" s="24"/>
      <c r="AC290" s="24"/>
    </row>
    <row r="291" spans="27:29">
      <c r="AA291" s="24"/>
      <c r="AB291" s="24"/>
      <c r="AC291" s="24"/>
    </row>
    <row r="292" spans="27:29">
      <c r="AA292" s="24"/>
      <c r="AB292" s="24"/>
      <c r="AC292" s="24"/>
    </row>
    <row r="293" spans="27:29">
      <c r="AA293" s="24"/>
      <c r="AB293" s="24"/>
      <c r="AC293" s="24"/>
    </row>
    <row r="294" spans="27:29">
      <c r="AA294" s="24"/>
      <c r="AB294" s="24"/>
      <c r="AC294" s="24"/>
    </row>
    <row r="295" spans="27:29">
      <c r="AA295" s="24"/>
      <c r="AB295" s="24"/>
      <c r="AC295" s="24"/>
    </row>
    <row r="296" spans="27:29">
      <c r="AA296" s="24"/>
      <c r="AB296" s="24"/>
      <c r="AC296" s="24"/>
    </row>
    <row r="297" spans="27:29">
      <c r="AA297" s="24"/>
      <c r="AB297" s="24"/>
      <c r="AC297" s="24"/>
    </row>
    <row r="298" spans="27:29">
      <c r="AA298" s="24"/>
      <c r="AB298" s="24"/>
      <c r="AC298" s="24"/>
    </row>
    <row r="299" spans="27:29">
      <c r="AA299" s="24"/>
      <c r="AB299" s="24"/>
      <c r="AC299" s="24"/>
    </row>
    <row r="300" spans="27:29">
      <c r="AA300" s="24"/>
      <c r="AB300" s="24"/>
      <c r="AC300" s="24"/>
    </row>
    <row r="301" spans="27:29">
      <c r="AA301" s="24"/>
      <c r="AB301" s="24"/>
      <c r="AC301" s="24"/>
    </row>
    <row r="302" spans="27:29">
      <c r="AA302" s="24"/>
      <c r="AB302" s="24"/>
      <c r="AC302" s="24"/>
    </row>
    <row r="303" spans="27:29">
      <c r="AA303" s="24"/>
      <c r="AB303" s="24"/>
      <c r="AC303" s="24"/>
    </row>
    <row r="304" spans="27:29">
      <c r="AA304" s="24"/>
      <c r="AB304" s="24"/>
      <c r="AC304" s="24"/>
    </row>
    <row r="305" spans="27:29">
      <c r="AA305" s="24"/>
      <c r="AB305" s="24"/>
      <c r="AC305" s="24"/>
    </row>
    <row r="306" spans="27:29">
      <c r="AA306" s="24"/>
      <c r="AB306" s="24"/>
      <c r="AC306" s="24"/>
    </row>
    <row r="307" spans="27:29">
      <c r="AA307" s="24"/>
      <c r="AB307" s="24"/>
      <c r="AC307" s="24"/>
    </row>
    <row r="308" spans="27:29">
      <c r="AA308" s="24"/>
      <c r="AB308" s="24"/>
      <c r="AC308" s="24"/>
    </row>
    <row r="309" spans="27:29">
      <c r="AA309" s="24"/>
      <c r="AB309" s="24"/>
      <c r="AC309" s="24"/>
    </row>
    <row r="310" spans="27:29">
      <c r="AA310" s="24"/>
      <c r="AB310" s="24"/>
      <c r="AC310" s="24"/>
    </row>
    <row r="311" spans="27:29">
      <c r="AA311" s="24"/>
      <c r="AB311" s="24"/>
      <c r="AC311" s="24"/>
    </row>
    <row r="312" spans="27:29">
      <c r="AA312" s="24"/>
      <c r="AB312" s="24"/>
      <c r="AC312" s="24"/>
    </row>
    <row r="313" spans="27:29">
      <c r="AA313" s="24"/>
      <c r="AB313" s="24"/>
      <c r="AC313" s="24"/>
    </row>
    <row r="314" spans="27:29">
      <c r="AA314" s="24"/>
      <c r="AB314" s="24"/>
      <c r="AC314" s="24"/>
    </row>
    <row r="315" spans="27:29">
      <c r="AA315" s="24"/>
      <c r="AB315" s="24"/>
      <c r="AC315" s="24"/>
    </row>
    <row r="316" spans="27:29">
      <c r="AA316" s="24"/>
      <c r="AB316" s="24"/>
      <c r="AC316" s="24"/>
    </row>
    <row r="317" spans="27:29">
      <c r="AA317" s="24"/>
      <c r="AB317" s="24"/>
      <c r="AC317" s="24"/>
    </row>
    <row r="318" spans="27:29">
      <c r="AA318" s="24"/>
      <c r="AB318" s="24"/>
      <c r="AC318" s="24"/>
    </row>
    <row r="319" spans="27:29">
      <c r="AA319" s="24"/>
      <c r="AB319" s="24"/>
      <c r="AC319" s="24"/>
    </row>
    <row r="320" spans="27:29">
      <c r="AA320" s="24"/>
      <c r="AB320" s="24"/>
      <c r="AC320" s="24"/>
    </row>
    <row r="321" spans="27:29">
      <c r="AA321" s="24"/>
      <c r="AB321" s="24"/>
      <c r="AC321" s="24"/>
    </row>
    <row r="322" spans="27:29">
      <c r="AA322" s="24"/>
      <c r="AB322" s="24"/>
      <c r="AC322" s="24"/>
    </row>
    <row r="323" spans="27:29">
      <c r="AA323" s="24"/>
      <c r="AB323" s="24"/>
      <c r="AC323" s="24"/>
    </row>
    <row r="324" spans="27:29">
      <c r="AA324" s="24"/>
      <c r="AB324" s="24"/>
      <c r="AC324" s="24"/>
    </row>
    <row r="325" spans="27:29">
      <c r="AA325" s="24"/>
      <c r="AB325" s="24"/>
      <c r="AC325" s="24"/>
    </row>
    <row r="326" spans="27:29">
      <c r="AA326" s="24"/>
      <c r="AB326" s="24"/>
      <c r="AC326" s="24"/>
    </row>
    <row r="327" spans="27:29">
      <c r="AA327" s="24"/>
      <c r="AB327" s="24"/>
      <c r="AC327" s="24"/>
    </row>
    <row r="328" spans="27:29">
      <c r="AA328" s="24"/>
      <c r="AB328" s="24"/>
      <c r="AC328" s="24"/>
    </row>
    <row r="329" spans="27:29">
      <c r="AA329" s="24"/>
      <c r="AB329" s="24"/>
      <c r="AC329" s="24"/>
    </row>
    <row r="330" spans="27:29">
      <c r="AA330" s="24"/>
      <c r="AB330" s="24"/>
      <c r="AC330" s="24"/>
    </row>
    <row r="331" spans="27:29">
      <c r="AA331" s="24"/>
      <c r="AB331" s="24"/>
      <c r="AC331" s="24"/>
    </row>
    <row r="332" spans="27:29">
      <c r="AA332" s="24"/>
      <c r="AB332" s="24"/>
      <c r="AC332" s="24"/>
    </row>
    <row r="333" spans="27:29">
      <c r="AA333" s="24"/>
      <c r="AB333" s="24"/>
      <c r="AC333" s="24"/>
    </row>
    <row r="334" spans="27:29">
      <c r="AA334" s="24"/>
      <c r="AB334" s="24"/>
      <c r="AC334" s="24"/>
    </row>
    <row r="335" spans="27:29">
      <c r="AA335" s="24"/>
      <c r="AB335" s="24"/>
      <c r="AC335" s="24"/>
    </row>
    <row r="336" spans="27:29">
      <c r="AA336" s="24"/>
      <c r="AB336" s="24"/>
      <c r="AC336" s="24"/>
    </row>
    <row r="337" spans="27:29">
      <c r="AA337" s="24"/>
      <c r="AB337" s="24"/>
      <c r="AC337" s="24"/>
    </row>
    <row r="338" spans="27:29">
      <c r="AA338" s="24"/>
      <c r="AB338" s="24"/>
      <c r="AC338" s="24"/>
    </row>
    <row r="339" spans="27:29">
      <c r="AA339" s="24"/>
      <c r="AB339" s="24"/>
      <c r="AC339" s="24"/>
    </row>
    <row r="340" spans="27:29">
      <c r="AA340" s="24"/>
      <c r="AB340" s="24"/>
      <c r="AC340" s="24"/>
    </row>
    <row r="341" spans="27:29">
      <c r="AA341" s="24"/>
      <c r="AB341" s="24"/>
      <c r="AC341" s="24"/>
    </row>
    <row r="342" spans="27:29">
      <c r="AA342" s="24"/>
      <c r="AB342" s="24"/>
      <c r="AC342" s="24"/>
    </row>
    <row r="343" spans="27:29">
      <c r="AA343" s="24"/>
      <c r="AB343" s="24"/>
      <c r="AC343" s="24"/>
    </row>
    <row r="344" spans="27:29">
      <c r="AA344" s="24"/>
      <c r="AB344" s="24"/>
      <c r="AC344" s="24"/>
    </row>
    <row r="345" spans="27:29">
      <c r="AA345" s="24"/>
      <c r="AB345" s="24"/>
      <c r="AC345" s="24"/>
    </row>
    <row r="346" spans="27:29">
      <c r="AA346" s="24"/>
      <c r="AB346" s="24"/>
      <c r="AC346" s="24"/>
    </row>
    <row r="347" spans="27:29">
      <c r="AA347" s="24"/>
      <c r="AB347" s="24"/>
      <c r="AC347" s="24"/>
    </row>
    <row r="348" spans="27:29">
      <c r="AA348" s="24"/>
      <c r="AB348" s="24"/>
      <c r="AC348" s="24"/>
    </row>
    <row r="349" spans="27:29">
      <c r="AA349" s="24"/>
      <c r="AB349" s="24"/>
      <c r="AC349" s="24"/>
    </row>
    <row r="350" spans="27:29">
      <c r="AA350" s="24"/>
      <c r="AB350" s="24"/>
      <c r="AC350" s="24"/>
    </row>
    <row r="351" spans="27:29">
      <c r="AA351" s="24"/>
      <c r="AB351" s="24"/>
      <c r="AC351" s="24"/>
    </row>
    <row r="352" spans="27:29">
      <c r="AA352" s="24"/>
      <c r="AB352" s="24"/>
      <c r="AC352" s="24"/>
    </row>
    <row r="353" spans="27:29">
      <c r="AA353" s="24"/>
      <c r="AB353" s="24"/>
      <c r="AC353" s="24"/>
    </row>
    <row r="354" spans="27:29">
      <c r="AA354" s="24"/>
      <c r="AB354" s="24"/>
      <c r="AC354" s="24"/>
    </row>
    <row r="355" spans="27:29">
      <c r="AA355" s="24"/>
      <c r="AB355" s="24"/>
      <c r="AC355" s="24"/>
    </row>
    <row r="356" spans="27:29">
      <c r="AA356" s="24"/>
      <c r="AB356" s="24"/>
      <c r="AC356" s="24"/>
    </row>
    <row r="357" spans="27:29">
      <c r="AA357" s="24"/>
      <c r="AB357" s="24"/>
      <c r="AC357" s="24"/>
    </row>
    <row r="358" spans="27:29">
      <c r="AA358" s="24"/>
      <c r="AB358" s="24"/>
      <c r="AC358" s="24"/>
    </row>
    <row r="359" spans="27:29">
      <c r="AA359" s="24"/>
      <c r="AB359" s="24"/>
      <c r="AC359" s="24"/>
    </row>
    <row r="360" spans="27:29">
      <c r="AA360" s="24"/>
      <c r="AB360" s="24"/>
      <c r="AC360" s="24"/>
    </row>
    <row r="361" spans="27:29">
      <c r="AA361" s="24"/>
      <c r="AB361" s="24"/>
      <c r="AC361" s="24"/>
    </row>
    <row r="362" spans="27:29">
      <c r="AA362" s="24"/>
      <c r="AB362" s="24"/>
      <c r="AC362" s="24"/>
    </row>
    <row r="363" spans="27:29">
      <c r="AA363" s="24"/>
      <c r="AB363" s="24"/>
      <c r="AC363" s="24"/>
    </row>
    <row r="364" spans="27:29">
      <c r="AA364" s="24"/>
      <c r="AB364" s="24"/>
      <c r="AC364" s="24"/>
    </row>
    <row r="365" spans="27:29">
      <c r="AA365" s="24"/>
      <c r="AB365" s="24"/>
      <c r="AC365" s="24"/>
    </row>
    <row r="366" spans="27:29">
      <c r="AA366" s="24"/>
      <c r="AB366" s="24"/>
      <c r="AC366" s="24"/>
    </row>
    <row r="367" spans="27:29">
      <c r="AA367" s="24"/>
      <c r="AB367" s="24"/>
      <c r="AC367" s="24"/>
    </row>
    <row r="368" spans="27:29">
      <c r="AA368" s="24"/>
      <c r="AB368" s="24"/>
      <c r="AC368" s="24"/>
    </row>
    <row r="369" spans="27:29">
      <c r="AA369" s="24"/>
      <c r="AB369" s="24"/>
      <c r="AC369" s="24"/>
    </row>
    <row r="370" spans="27:29">
      <c r="AA370" s="24"/>
      <c r="AB370" s="24"/>
      <c r="AC370" s="24"/>
    </row>
    <row r="371" spans="27:29">
      <c r="AA371" s="24"/>
      <c r="AB371" s="24"/>
      <c r="AC371" s="24"/>
    </row>
    <row r="372" spans="27:29">
      <c r="AA372" s="24"/>
      <c r="AB372" s="24"/>
      <c r="AC372" s="24"/>
    </row>
    <row r="373" spans="27:29">
      <c r="AA373" s="24"/>
      <c r="AB373" s="24"/>
      <c r="AC373" s="24"/>
    </row>
    <row r="374" spans="27:29">
      <c r="AA374" s="24"/>
      <c r="AB374" s="24"/>
      <c r="AC374" s="24"/>
    </row>
    <row r="375" spans="27:29">
      <c r="AA375" s="24"/>
      <c r="AB375" s="24"/>
      <c r="AC375" s="24"/>
    </row>
    <row r="376" spans="27:29">
      <c r="AA376" s="24"/>
      <c r="AB376" s="24"/>
      <c r="AC376" s="24"/>
    </row>
    <row r="377" spans="27:29">
      <c r="AA377" s="24"/>
      <c r="AB377" s="24"/>
      <c r="AC377" s="24"/>
    </row>
    <row r="378" spans="27:29">
      <c r="AA378" s="24"/>
      <c r="AB378" s="24"/>
      <c r="AC378" s="24"/>
    </row>
    <row r="379" spans="27:29">
      <c r="AA379" s="24"/>
      <c r="AB379" s="24"/>
      <c r="AC379" s="24"/>
    </row>
    <row r="380" spans="27:29">
      <c r="AA380" s="24"/>
      <c r="AB380" s="24"/>
      <c r="AC380" s="24"/>
    </row>
    <row r="381" spans="27:29">
      <c r="AA381" s="24"/>
      <c r="AB381" s="24"/>
      <c r="AC381" s="24"/>
    </row>
    <row r="382" spans="27:29">
      <c r="AA382" s="24"/>
      <c r="AB382" s="24"/>
      <c r="AC382" s="24"/>
    </row>
    <row r="383" spans="27:29">
      <c r="AA383" s="24"/>
      <c r="AB383" s="24"/>
      <c r="AC383" s="24"/>
    </row>
    <row r="384" spans="27:29">
      <c r="AA384" s="24"/>
      <c r="AB384" s="24"/>
      <c r="AC384" s="24"/>
    </row>
    <row r="385" spans="27:29">
      <c r="AA385" s="24"/>
      <c r="AB385" s="24"/>
      <c r="AC385" s="24"/>
    </row>
    <row r="386" spans="27:29">
      <c r="AA386" s="24"/>
      <c r="AB386" s="24"/>
      <c r="AC386" s="24"/>
    </row>
    <row r="387" spans="27:29">
      <c r="AA387" s="24"/>
      <c r="AB387" s="24"/>
      <c r="AC387" s="24"/>
    </row>
    <row r="388" spans="27:29">
      <c r="AA388" s="24"/>
      <c r="AB388" s="24"/>
      <c r="AC388" s="24"/>
    </row>
    <row r="389" spans="27:29">
      <c r="AA389" s="24"/>
      <c r="AB389" s="24"/>
      <c r="AC389" s="24"/>
    </row>
    <row r="390" spans="27:29">
      <c r="AA390" s="24"/>
      <c r="AB390" s="24"/>
      <c r="AC390" s="24"/>
    </row>
    <row r="391" spans="27:29">
      <c r="AA391" s="24"/>
      <c r="AB391" s="24"/>
      <c r="AC391" s="24"/>
    </row>
    <row r="392" spans="27:29">
      <c r="AA392" s="24"/>
      <c r="AB392" s="24"/>
      <c r="AC392" s="24"/>
    </row>
    <row r="393" spans="27:29">
      <c r="AA393" s="24"/>
      <c r="AB393" s="24"/>
      <c r="AC393" s="24"/>
    </row>
    <row r="394" spans="27:29">
      <c r="AA394" s="24"/>
      <c r="AB394" s="24"/>
      <c r="AC394" s="24"/>
    </row>
    <row r="395" spans="27:29">
      <c r="AA395" s="24"/>
      <c r="AB395" s="24"/>
      <c r="AC395" s="24"/>
    </row>
    <row r="396" spans="27:29">
      <c r="AA396" s="24"/>
      <c r="AB396" s="24"/>
      <c r="AC396" s="24"/>
    </row>
    <row r="397" spans="27:29">
      <c r="AA397" s="24"/>
      <c r="AB397" s="24"/>
      <c r="AC397" s="24"/>
    </row>
    <row r="398" spans="27:29">
      <c r="AA398" s="24"/>
      <c r="AB398" s="24"/>
      <c r="AC398" s="24"/>
    </row>
    <row r="399" spans="27:29">
      <c r="AA399" s="24"/>
      <c r="AB399" s="24"/>
      <c r="AC399" s="24"/>
    </row>
    <row r="400" spans="27:29">
      <c r="AA400" s="24"/>
      <c r="AB400" s="24"/>
      <c r="AC400" s="24"/>
    </row>
    <row r="401" spans="27:29">
      <c r="AA401" s="24"/>
      <c r="AB401" s="24"/>
      <c r="AC401" s="24"/>
    </row>
    <row r="402" spans="27:29">
      <c r="AA402" s="24"/>
      <c r="AB402" s="24"/>
      <c r="AC402" s="24"/>
    </row>
    <row r="403" spans="27:29">
      <c r="AA403" s="24"/>
      <c r="AB403" s="24"/>
      <c r="AC403" s="24"/>
    </row>
    <row r="404" spans="27:29">
      <c r="AA404" s="24"/>
      <c r="AB404" s="24"/>
      <c r="AC404" s="24"/>
    </row>
    <row r="405" spans="27:29">
      <c r="AA405" s="24"/>
      <c r="AB405" s="24"/>
      <c r="AC405" s="24"/>
    </row>
    <row r="406" spans="27:29">
      <c r="AA406" s="24"/>
      <c r="AB406" s="24"/>
      <c r="AC406" s="24"/>
    </row>
    <row r="407" spans="27:29">
      <c r="AA407" s="24"/>
      <c r="AB407" s="24"/>
      <c r="AC407" s="24"/>
    </row>
    <row r="408" spans="27:29">
      <c r="AA408" s="24"/>
      <c r="AB408" s="24"/>
      <c r="AC408" s="24"/>
    </row>
    <row r="409" spans="27:29">
      <c r="AA409" s="24"/>
      <c r="AB409" s="24"/>
      <c r="AC409" s="24"/>
    </row>
    <row r="410" spans="27:29">
      <c r="AA410" s="24"/>
      <c r="AB410" s="24"/>
      <c r="AC410" s="24"/>
    </row>
    <row r="411" spans="27:29">
      <c r="AA411" s="24"/>
      <c r="AB411" s="24"/>
      <c r="AC411" s="24"/>
    </row>
    <row r="412" spans="27:29">
      <c r="AA412" s="24"/>
      <c r="AB412" s="24"/>
      <c r="AC412" s="24"/>
    </row>
    <row r="413" spans="27:29">
      <c r="AA413" s="24"/>
      <c r="AB413" s="24"/>
      <c r="AC413" s="24"/>
    </row>
    <row r="414" spans="27:29">
      <c r="AA414" s="24"/>
      <c r="AB414" s="24"/>
      <c r="AC414" s="24"/>
    </row>
    <row r="415" spans="27:29">
      <c r="AA415" s="24"/>
      <c r="AB415" s="24"/>
      <c r="AC415" s="24"/>
    </row>
    <row r="416" spans="27:29">
      <c r="AA416" s="24"/>
      <c r="AB416" s="24"/>
      <c r="AC416" s="24"/>
    </row>
    <row r="417" spans="27:29">
      <c r="AA417" s="24"/>
      <c r="AB417" s="24"/>
      <c r="AC417" s="24"/>
    </row>
    <row r="418" spans="27:29">
      <c r="AA418" s="24"/>
      <c r="AB418" s="24"/>
      <c r="AC418" s="24"/>
    </row>
    <row r="419" spans="27:29">
      <c r="AA419" s="24"/>
      <c r="AB419" s="24"/>
      <c r="AC419" s="24"/>
    </row>
    <row r="420" spans="27:29">
      <c r="AA420" s="24"/>
      <c r="AB420" s="24"/>
      <c r="AC420" s="24"/>
    </row>
    <row r="421" spans="27:29">
      <c r="AA421" s="24"/>
      <c r="AB421" s="24"/>
      <c r="AC421" s="24"/>
    </row>
    <row r="422" spans="27:29">
      <c r="AA422" s="24"/>
      <c r="AB422" s="24"/>
      <c r="AC422" s="24"/>
    </row>
    <row r="423" spans="27:29">
      <c r="AA423" s="24"/>
      <c r="AB423" s="24"/>
      <c r="AC423" s="24"/>
    </row>
    <row r="424" spans="27:29">
      <c r="AA424" s="24"/>
      <c r="AB424" s="24"/>
      <c r="AC424" s="24"/>
    </row>
    <row r="425" spans="27:29">
      <c r="AA425" s="24"/>
      <c r="AB425" s="24"/>
      <c r="AC425" s="24"/>
    </row>
    <row r="426" spans="27:29">
      <c r="AA426" s="24"/>
      <c r="AB426" s="24"/>
      <c r="AC426" s="24"/>
    </row>
    <row r="427" spans="27:29">
      <c r="AA427" s="24"/>
      <c r="AB427" s="24"/>
      <c r="AC427" s="24"/>
    </row>
    <row r="428" spans="27:29">
      <c r="AA428" s="24"/>
      <c r="AB428" s="24"/>
      <c r="AC428" s="24"/>
    </row>
    <row r="429" spans="27:29">
      <c r="AA429" s="24"/>
      <c r="AB429" s="24"/>
      <c r="AC429" s="24"/>
    </row>
    <row r="430" spans="27:29">
      <c r="AA430" s="24"/>
      <c r="AB430" s="24"/>
      <c r="AC430" s="24"/>
    </row>
    <row r="431" spans="27:29">
      <c r="AA431" s="24"/>
      <c r="AB431" s="24"/>
      <c r="AC431" s="24"/>
    </row>
    <row r="432" spans="27:29">
      <c r="AA432" s="24"/>
      <c r="AB432" s="24"/>
      <c r="AC432" s="24"/>
    </row>
    <row r="433" spans="27:29">
      <c r="AA433" s="24"/>
      <c r="AB433" s="24"/>
      <c r="AC433" s="24"/>
    </row>
    <row r="434" spans="27:29">
      <c r="AA434" s="24"/>
      <c r="AB434" s="24"/>
      <c r="AC434" s="24"/>
    </row>
    <row r="435" spans="27:29">
      <c r="AA435" s="24"/>
      <c r="AB435" s="24"/>
      <c r="AC435" s="24"/>
    </row>
    <row r="436" spans="27:29">
      <c r="AA436" s="24"/>
      <c r="AB436" s="24"/>
      <c r="AC436" s="24"/>
    </row>
    <row r="437" spans="27:29">
      <c r="AA437" s="24"/>
      <c r="AB437" s="24"/>
      <c r="AC437" s="24"/>
    </row>
    <row r="438" spans="27:29">
      <c r="AA438" s="24"/>
      <c r="AB438" s="24"/>
      <c r="AC438" s="24"/>
    </row>
    <row r="439" spans="27:29">
      <c r="AA439" s="24"/>
      <c r="AB439" s="24"/>
      <c r="AC439" s="24"/>
    </row>
    <row r="440" spans="27:29">
      <c r="AA440" s="24"/>
      <c r="AB440" s="24"/>
      <c r="AC440" s="24"/>
    </row>
    <row r="441" spans="27:29">
      <c r="AA441" s="24"/>
      <c r="AB441" s="24"/>
      <c r="AC441" s="24"/>
    </row>
    <row r="442" spans="27:29">
      <c r="AA442" s="24"/>
      <c r="AB442" s="24"/>
      <c r="AC442" s="24"/>
    </row>
    <row r="443" spans="27:29">
      <c r="AA443" s="24"/>
      <c r="AB443" s="24"/>
      <c r="AC443" s="24"/>
    </row>
    <row r="444" spans="27:29">
      <c r="AA444" s="24"/>
      <c r="AB444" s="24"/>
      <c r="AC444" s="24"/>
    </row>
    <row r="445" spans="27:29">
      <c r="AA445" s="24"/>
      <c r="AB445" s="24"/>
      <c r="AC445" s="24"/>
    </row>
    <row r="446" spans="27:29">
      <c r="AA446" s="24"/>
      <c r="AB446" s="24"/>
      <c r="AC446" s="24"/>
    </row>
    <row r="447" spans="27:29">
      <c r="AA447" s="24"/>
      <c r="AB447" s="24"/>
      <c r="AC447" s="24"/>
    </row>
    <row r="448" spans="27:29">
      <c r="AA448" s="24"/>
      <c r="AB448" s="24"/>
      <c r="AC448" s="24"/>
    </row>
    <row r="449" spans="27:29">
      <c r="AA449" s="24"/>
      <c r="AB449" s="24"/>
      <c r="AC449" s="24"/>
    </row>
    <row r="450" spans="27:29">
      <c r="AA450" s="24"/>
      <c r="AB450" s="24"/>
      <c r="AC450" s="24"/>
    </row>
    <row r="451" spans="27:29">
      <c r="AA451" s="24"/>
      <c r="AB451" s="24"/>
      <c r="AC451" s="24"/>
    </row>
    <row r="452" spans="27:29">
      <c r="AA452" s="24"/>
      <c r="AB452" s="24"/>
      <c r="AC452" s="24"/>
    </row>
    <row r="453" spans="27:29">
      <c r="AA453" s="24"/>
      <c r="AB453" s="24"/>
      <c r="AC453" s="24"/>
    </row>
    <row r="454" spans="27:29">
      <c r="AA454" s="24"/>
      <c r="AB454" s="24"/>
      <c r="AC454" s="24"/>
    </row>
    <row r="455" spans="27:29">
      <c r="AA455" s="24"/>
      <c r="AB455" s="24"/>
      <c r="AC455" s="24"/>
    </row>
    <row r="456" spans="27:29">
      <c r="AA456" s="24"/>
      <c r="AB456" s="24"/>
      <c r="AC456" s="24"/>
    </row>
    <row r="457" spans="27:29">
      <c r="AA457" s="24"/>
      <c r="AB457" s="24"/>
      <c r="AC457" s="24"/>
    </row>
    <row r="458" spans="27:29">
      <c r="AA458" s="24"/>
      <c r="AB458" s="24"/>
      <c r="AC458" s="24"/>
    </row>
    <row r="459" spans="27:29">
      <c r="AA459" s="24"/>
      <c r="AB459" s="24"/>
      <c r="AC459" s="24"/>
    </row>
    <row r="460" spans="27:29">
      <c r="AA460" s="24"/>
      <c r="AB460" s="24"/>
      <c r="AC460" s="24"/>
    </row>
    <row r="461" spans="27:29">
      <c r="AA461" s="24"/>
      <c r="AB461" s="24"/>
      <c r="AC461" s="24"/>
    </row>
    <row r="462" spans="27:29">
      <c r="AA462" s="24"/>
      <c r="AB462" s="24"/>
      <c r="AC462" s="24"/>
    </row>
    <row r="463" spans="27:29">
      <c r="AA463" s="24"/>
      <c r="AB463" s="24"/>
      <c r="AC463" s="24"/>
    </row>
    <row r="464" spans="27:29">
      <c r="AA464" s="24"/>
      <c r="AB464" s="24"/>
      <c r="AC464" s="24"/>
    </row>
    <row r="465" spans="27:29">
      <c r="AA465" s="24"/>
      <c r="AB465" s="24"/>
      <c r="AC465" s="24"/>
    </row>
    <row r="466" spans="27:29">
      <c r="AA466" s="24"/>
      <c r="AB466" s="24"/>
      <c r="AC466" s="24"/>
    </row>
    <row r="467" spans="27:29">
      <c r="AA467" s="24"/>
      <c r="AB467" s="24"/>
      <c r="AC467" s="24"/>
    </row>
    <row r="468" spans="27:29">
      <c r="AA468" s="24"/>
      <c r="AB468" s="24"/>
      <c r="AC468" s="24"/>
    </row>
    <row r="469" spans="27:29">
      <c r="AA469" s="24"/>
      <c r="AB469" s="24"/>
      <c r="AC469" s="24"/>
    </row>
    <row r="470" spans="27:29">
      <c r="AA470" s="24"/>
      <c r="AB470" s="24"/>
      <c r="AC470" s="24"/>
    </row>
    <row r="471" spans="27:29">
      <c r="AA471" s="24"/>
      <c r="AB471" s="24"/>
      <c r="AC471" s="24"/>
    </row>
    <row r="472" spans="27:29">
      <c r="AA472" s="24"/>
      <c r="AB472" s="24"/>
      <c r="AC472" s="24"/>
    </row>
    <row r="473" spans="27:29">
      <c r="AA473" s="24"/>
      <c r="AB473" s="24"/>
      <c r="AC473" s="24"/>
    </row>
    <row r="474" spans="27:29">
      <c r="AA474" s="24"/>
      <c r="AB474" s="24"/>
      <c r="AC474" s="24"/>
    </row>
    <row r="475" spans="27:29">
      <c r="AA475" s="24"/>
      <c r="AB475" s="24"/>
      <c r="AC475" s="24"/>
    </row>
    <row r="476" spans="27:29">
      <c r="AA476" s="24"/>
      <c r="AB476" s="24"/>
      <c r="AC476" s="24"/>
    </row>
    <row r="477" spans="27:29">
      <c r="AA477" s="24"/>
      <c r="AB477" s="24"/>
      <c r="AC477" s="24"/>
    </row>
    <row r="478" spans="27:29">
      <c r="AA478" s="24"/>
      <c r="AB478" s="24"/>
      <c r="AC478" s="24"/>
    </row>
    <row r="479" spans="27:29">
      <c r="AA479" s="24"/>
      <c r="AB479" s="24"/>
      <c r="AC479" s="24"/>
    </row>
    <row r="480" spans="27:29">
      <c r="AA480" s="24"/>
      <c r="AB480" s="24"/>
      <c r="AC480" s="24"/>
    </row>
    <row r="481" spans="27:29">
      <c r="AA481" s="24"/>
      <c r="AB481" s="24"/>
      <c r="AC481" s="24"/>
    </row>
    <row r="482" spans="27:29">
      <c r="AA482" s="24"/>
      <c r="AB482" s="24"/>
      <c r="AC482" s="24"/>
    </row>
    <row r="483" spans="27:29">
      <c r="AA483" s="24"/>
      <c r="AB483" s="24"/>
      <c r="AC483" s="24"/>
    </row>
    <row r="484" spans="27:29">
      <c r="AA484" s="24"/>
      <c r="AB484" s="24"/>
      <c r="AC484" s="24"/>
    </row>
    <row r="485" spans="27:29">
      <c r="AA485" s="24"/>
      <c r="AB485" s="24"/>
      <c r="AC485" s="24"/>
    </row>
    <row r="486" spans="27:29">
      <c r="AA486" s="24"/>
      <c r="AB486" s="24"/>
      <c r="AC486" s="24"/>
    </row>
    <row r="487" spans="27:29">
      <c r="AA487" s="24"/>
      <c r="AB487" s="24"/>
      <c r="AC487" s="24"/>
    </row>
    <row r="488" spans="27:29">
      <c r="AA488" s="24"/>
      <c r="AB488" s="24"/>
      <c r="AC488" s="24"/>
    </row>
    <row r="489" spans="27:29">
      <c r="AA489" s="24"/>
      <c r="AB489" s="24"/>
      <c r="AC489" s="24"/>
    </row>
    <row r="490" spans="27:29">
      <c r="AA490" s="24"/>
      <c r="AB490" s="24"/>
      <c r="AC490" s="24"/>
    </row>
    <row r="491" spans="27:29">
      <c r="AA491" s="24"/>
      <c r="AB491" s="24"/>
      <c r="AC491" s="24"/>
    </row>
    <row r="492" spans="27:29">
      <c r="AA492" s="24"/>
      <c r="AB492" s="24"/>
      <c r="AC492" s="24"/>
    </row>
    <row r="493" spans="27:29">
      <c r="AA493" s="24"/>
      <c r="AB493" s="24"/>
      <c r="AC493" s="24"/>
    </row>
    <row r="494" spans="27:29">
      <c r="AA494" s="24"/>
      <c r="AB494" s="24"/>
      <c r="AC494" s="24"/>
    </row>
    <row r="495" spans="27:29">
      <c r="AA495" s="24"/>
      <c r="AB495" s="24"/>
      <c r="AC495" s="24"/>
    </row>
    <row r="496" spans="27:29">
      <c r="AA496" s="24"/>
      <c r="AB496" s="24"/>
      <c r="AC496" s="24"/>
    </row>
    <row r="497" spans="27:29">
      <c r="AA497" s="24"/>
      <c r="AB497" s="24"/>
      <c r="AC497" s="24"/>
    </row>
    <row r="498" spans="27:29">
      <c r="AA498" s="24"/>
      <c r="AB498" s="24"/>
      <c r="AC498" s="24"/>
    </row>
    <row r="499" spans="27:29">
      <c r="AA499" s="24"/>
      <c r="AB499" s="24"/>
      <c r="AC499" s="24"/>
    </row>
    <row r="500" spans="27:29">
      <c r="AA500" s="24"/>
      <c r="AB500" s="24"/>
      <c r="AC500" s="24"/>
    </row>
    <row r="501" spans="27:29">
      <c r="AA501" s="24"/>
      <c r="AB501" s="24"/>
      <c r="AC501" s="24"/>
    </row>
    <row r="502" spans="27:29">
      <c r="AA502" s="24"/>
      <c r="AB502" s="24"/>
      <c r="AC502" s="24"/>
    </row>
    <row r="503" spans="27:29">
      <c r="AA503" s="24"/>
      <c r="AB503" s="24"/>
      <c r="AC503" s="24"/>
    </row>
    <row r="504" spans="27:29">
      <c r="AA504" s="24"/>
      <c r="AB504" s="24"/>
      <c r="AC504" s="24"/>
    </row>
    <row r="505" spans="27:29">
      <c r="AA505" s="24"/>
      <c r="AB505" s="24"/>
      <c r="AC505" s="24"/>
    </row>
    <row r="506" spans="27:29">
      <c r="AA506" s="24"/>
      <c r="AB506" s="24"/>
      <c r="AC506" s="24"/>
    </row>
    <row r="507" spans="27:29">
      <c r="AA507" s="24"/>
      <c r="AB507" s="24"/>
      <c r="AC507" s="24"/>
    </row>
    <row r="508" spans="27:29">
      <c r="AA508" s="24"/>
      <c r="AB508" s="24"/>
      <c r="AC508" s="24"/>
    </row>
    <row r="509" spans="27:29">
      <c r="AA509" s="24"/>
      <c r="AB509" s="24"/>
      <c r="AC509" s="24"/>
    </row>
    <row r="510" spans="27:29">
      <c r="AA510" s="24"/>
      <c r="AB510" s="24"/>
      <c r="AC510" s="24"/>
    </row>
    <row r="511" spans="27:29">
      <c r="AA511" s="24"/>
      <c r="AB511" s="24"/>
      <c r="AC511" s="24"/>
    </row>
    <row r="512" spans="27:29">
      <c r="AA512" s="24"/>
      <c r="AB512" s="24"/>
      <c r="AC512" s="24"/>
    </row>
    <row r="513" spans="27:29">
      <c r="AA513" s="24"/>
      <c r="AB513" s="24"/>
      <c r="AC513" s="24"/>
    </row>
    <row r="514" spans="27:29">
      <c r="AA514" s="24"/>
      <c r="AB514" s="24"/>
      <c r="AC514" s="24"/>
    </row>
    <row r="515" spans="27:29">
      <c r="AA515" s="24"/>
      <c r="AB515" s="24"/>
      <c r="AC515" s="24"/>
    </row>
    <row r="516" spans="27:29">
      <c r="AA516" s="24"/>
      <c r="AB516" s="24"/>
      <c r="AC516" s="24"/>
    </row>
    <row r="517" spans="27:29">
      <c r="AA517" s="24"/>
      <c r="AB517" s="24"/>
      <c r="AC517" s="24"/>
    </row>
    <row r="518" spans="27:29">
      <c r="AA518" s="24"/>
      <c r="AB518" s="24"/>
      <c r="AC518" s="24"/>
    </row>
    <row r="519" spans="27:29">
      <c r="AA519" s="24"/>
      <c r="AB519" s="24"/>
      <c r="AC519" s="24"/>
    </row>
    <row r="520" spans="27:29">
      <c r="AA520" s="24"/>
      <c r="AB520" s="24"/>
      <c r="AC520" s="24"/>
    </row>
    <row r="521" spans="27:29">
      <c r="AA521" s="24"/>
      <c r="AB521" s="24"/>
      <c r="AC521" s="24"/>
    </row>
    <row r="522" spans="27:29">
      <c r="AA522" s="24"/>
      <c r="AB522" s="24"/>
      <c r="AC522" s="24"/>
    </row>
    <row r="523" spans="27:29">
      <c r="AA523" s="24"/>
      <c r="AB523" s="24"/>
      <c r="AC523" s="24"/>
    </row>
    <row r="524" spans="27:29">
      <c r="AA524" s="24"/>
      <c r="AB524" s="24"/>
      <c r="AC524" s="24"/>
    </row>
    <row r="525" spans="27:29">
      <c r="AA525" s="24"/>
      <c r="AB525" s="24"/>
      <c r="AC525" s="24"/>
    </row>
    <row r="526" spans="27:29">
      <c r="AA526" s="24"/>
      <c r="AB526" s="24"/>
      <c r="AC526" s="24"/>
    </row>
    <row r="527" spans="27:29">
      <c r="AA527" s="24"/>
      <c r="AB527" s="24"/>
      <c r="AC527" s="24"/>
    </row>
    <row r="528" spans="27:29">
      <c r="AA528" s="24"/>
      <c r="AB528" s="24"/>
      <c r="AC528" s="24"/>
    </row>
    <row r="529" spans="27:29">
      <c r="AA529" s="24"/>
      <c r="AB529" s="24"/>
      <c r="AC529" s="24"/>
    </row>
    <row r="530" spans="27:29">
      <c r="AA530" s="24"/>
      <c r="AB530" s="24"/>
      <c r="AC530" s="24"/>
    </row>
    <row r="531" spans="27:29">
      <c r="AA531" s="24"/>
      <c r="AB531" s="24"/>
      <c r="AC531" s="24"/>
    </row>
    <row r="532" spans="27:29">
      <c r="AA532" s="24"/>
      <c r="AB532" s="24"/>
      <c r="AC532" s="24"/>
    </row>
    <row r="533" spans="27:29">
      <c r="AA533" s="24"/>
      <c r="AB533" s="24"/>
      <c r="AC533" s="24"/>
    </row>
    <row r="534" spans="27:29">
      <c r="AA534" s="24"/>
      <c r="AB534" s="24"/>
      <c r="AC534" s="24"/>
    </row>
    <row r="535" spans="27:29">
      <c r="AA535" s="24"/>
      <c r="AB535" s="24"/>
      <c r="AC535" s="24"/>
    </row>
    <row r="536" spans="27:29">
      <c r="AA536" s="24"/>
      <c r="AB536" s="24"/>
      <c r="AC536" s="24"/>
    </row>
    <row r="537" spans="27:29">
      <c r="AA537" s="24"/>
      <c r="AB537" s="24"/>
      <c r="AC537" s="24"/>
    </row>
    <row r="538" spans="27:29">
      <c r="AA538" s="24"/>
      <c r="AB538" s="24"/>
      <c r="AC538" s="24"/>
    </row>
    <row r="539" spans="27:29">
      <c r="AA539" s="24"/>
      <c r="AB539" s="24"/>
      <c r="AC539" s="24"/>
    </row>
    <row r="540" spans="27:29">
      <c r="AA540" s="24"/>
      <c r="AB540" s="24"/>
      <c r="AC540" s="24"/>
    </row>
    <row r="541" spans="27:29">
      <c r="AA541" s="24"/>
      <c r="AB541" s="24"/>
      <c r="AC541" s="24"/>
    </row>
    <row r="542" spans="27:29">
      <c r="AA542" s="24"/>
      <c r="AB542" s="24"/>
      <c r="AC542" s="24"/>
    </row>
    <row r="543" spans="27:29">
      <c r="AA543" s="24"/>
      <c r="AB543" s="24"/>
      <c r="AC543" s="24"/>
    </row>
    <row r="544" spans="27:29">
      <c r="AA544" s="24"/>
      <c r="AB544" s="24"/>
      <c r="AC544" s="24"/>
    </row>
    <row r="545" spans="27:29">
      <c r="AA545" s="24"/>
      <c r="AB545" s="24"/>
      <c r="AC545" s="24"/>
    </row>
    <row r="546" spans="27:29">
      <c r="AA546" s="24"/>
      <c r="AB546" s="24"/>
      <c r="AC546" s="24"/>
    </row>
    <row r="547" spans="27:29">
      <c r="AA547" s="24"/>
      <c r="AB547" s="24"/>
      <c r="AC547" s="24"/>
    </row>
    <row r="548" spans="27:29">
      <c r="AA548" s="24"/>
      <c r="AB548" s="24"/>
      <c r="AC548" s="24"/>
    </row>
    <row r="549" spans="27:29">
      <c r="AA549" s="24"/>
      <c r="AB549" s="24"/>
      <c r="AC549" s="24"/>
    </row>
    <row r="550" spans="27:29">
      <c r="AA550" s="24"/>
      <c r="AB550" s="24"/>
      <c r="AC550" s="24"/>
    </row>
    <row r="551" spans="27:29">
      <c r="AA551" s="24"/>
      <c r="AB551" s="24"/>
      <c r="AC551" s="24"/>
    </row>
    <row r="552" spans="27:29">
      <c r="AA552" s="24"/>
      <c r="AB552" s="24"/>
      <c r="AC552" s="24"/>
    </row>
    <row r="553" spans="27:29">
      <c r="AA553" s="24"/>
      <c r="AB553" s="24"/>
      <c r="AC553" s="24"/>
    </row>
    <row r="554" spans="27:29">
      <c r="AA554" s="24"/>
      <c r="AB554" s="24"/>
      <c r="AC554" s="24"/>
    </row>
    <row r="555" spans="27:29">
      <c r="AA555" s="24"/>
      <c r="AB555" s="24"/>
      <c r="AC555" s="24"/>
    </row>
    <row r="556" spans="27:29">
      <c r="AA556" s="24"/>
      <c r="AB556" s="24"/>
      <c r="AC556" s="24"/>
    </row>
    <row r="557" spans="27:29">
      <c r="AA557" s="24"/>
      <c r="AB557" s="24"/>
      <c r="AC557" s="24"/>
    </row>
    <row r="558" spans="27:29">
      <c r="AA558" s="24"/>
      <c r="AB558" s="24"/>
      <c r="AC558" s="24"/>
    </row>
    <row r="559" spans="27:29">
      <c r="AA559" s="24"/>
      <c r="AB559" s="24"/>
      <c r="AC559" s="24"/>
    </row>
    <row r="560" spans="27:29">
      <c r="AA560" s="24"/>
      <c r="AB560" s="24"/>
      <c r="AC560" s="24"/>
    </row>
    <row r="561" spans="27:29">
      <c r="AA561" s="24"/>
      <c r="AB561" s="24"/>
      <c r="AC561" s="24"/>
    </row>
    <row r="562" spans="27:29">
      <c r="AA562" s="24"/>
      <c r="AB562" s="24"/>
      <c r="AC562" s="24"/>
    </row>
    <row r="563" spans="27:29">
      <c r="AA563" s="24"/>
      <c r="AB563" s="24"/>
      <c r="AC563" s="24"/>
    </row>
    <row r="564" spans="27:29">
      <c r="AA564" s="24"/>
      <c r="AB564" s="24"/>
      <c r="AC564" s="24"/>
    </row>
    <row r="565" spans="27:29">
      <c r="AA565" s="24"/>
      <c r="AB565" s="24"/>
      <c r="AC565" s="24"/>
    </row>
    <row r="566" spans="27:29">
      <c r="AA566" s="24"/>
      <c r="AB566" s="24"/>
      <c r="AC566" s="24"/>
    </row>
    <row r="567" spans="27:29">
      <c r="AA567" s="24"/>
      <c r="AB567" s="24"/>
      <c r="AC567" s="24"/>
    </row>
    <row r="568" spans="27:29">
      <c r="AA568" s="24"/>
      <c r="AB568" s="24"/>
      <c r="AC568" s="24"/>
    </row>
    <row r="569" spans="27:29">
      <c r="AA569" s="24"/>
      <c r="AB569" s="24"/>
      <c r="AC569" s="24"/>
    </row>
    <row r="570" spans="27:29">
      <c r="AA570" s="24"/>
      <c r="AB570" s="24"/>
      <c r="AC570" s="24"/>
    </row>
    <row r="571" spans="27:29">
      <c r="AA571" s="24"/>
      <c r="AB571" s="24"/>
      <c r="AC571" s="24"/>
    </row>
    <row r="572" spans="27:29">
      <c r="AA572" s="24"/>
      <c r="AB572" s="24"/>
      <c r="AC572" s="24"/>
    </row>
    <row r="573" spans="27:29">
      <c r="AA573" s="24"/>
      <c r="AB573" s="24"/>
      <c r="AC573" s="24"/>
    </row>
    <row r="574" spans="27:29">
      <c r="AA574" s="24"/>
      <c r="AB574" s="24"/>
      <c r="AC574" s="24"/>
    </row>
    <row r="575" spans="27:29">
      <c r="AA575" s="24"/>
      <c r="AB575" s="24"/>
      <c r="AC575" s="24"/>
    </row>
    <row r="576" spans="27:29">
      <c r="AA576" s="24"/>
      <c r="AB576" s="24"/>
      <c r="AC576" s="24"/>
    </row>
    <row r="577" spans="27:29">
      <c r="AA577" s="24"/>
      <c r="AB577" s="24"/>
      <c r="AC577" s="24"/>
    </row>
    <row r="578" spans="27:29">
      <c r="AA578" s="24"/>
      <c r="AB578" s="24"/>
      <c r="AC578" s="24"/>
    </row>
    <row r="579" spans="27:29">
      <c r="AA579" s="24"/>
      <c r="AB579" s="24"/>
      <c r="AC579" s="24"/>
    </row>
    <row r="580" spans="27:29">
      <c r="AA580" s="24"/>
      <c r="AB580" s="24"/>
      <c r="AC580" s="24"/>
    </row>
    <row r="581" spans="27:29">
      <c r="AA581" s="24"/>
      <c r="AB581" s="24"/>
      <c r="AC581" s="24"/>
    </row>
    <row r="582" spans="27:29">
      <c r="AA582" s="24"/>
      <c r="AB582" s="24"/>
      <c r="AC582" s="24"/>
    </row>
    <row r="583" spans="27:29">
      <c r="AA583" s="24"/>
      <c r="AB583" s="24"/>
      <c r="AC583" s="24"/>
    </row>
    <row r="584" spans="27:29">
      <c r="AA584" s="24"/>
      <c r="AB584" s="24"/>
      <c r="AC584" s="24"/>
    </row>
    <row r="585" spans="27:29">
      <c r="AA585" s="24"/>
      <c r="AB585" s="24"/>
      <c r="AC585" s="24"/>
    </row>
    <row r="586" spans="27:29">
      <c r="AA586" s="24"/>
      <c r="AB586" s="24"/>
      <c r="AC586" s="24"/>
    </row>
    <row r="587" spans="27:29">
      <c r="AA587" s="24"/>
      <c r="AB587" s="24"/>
      <c r="AC587" s="24"/>
    </row>
    <row r="588" spans="27:29">
      <c r="AA588" s="24"/>
      <c r="AB588" s="24"/>
      <c r="AC588" s="24"/>
    </row>
    <row r="589" spans="27:29">
      <c r="AA589" s="24"/>
      <c r="AB589" s="24"/>
      <c r="AC589" s="24"/>
    </row>
    <row r="590" spans="27:29">
      <c r="AA590" s="24"/>
      <c r="AB590" s="24"/>
      <c r="AC590" s="24"/>
    </row>
    <row r="591" spans="27:29">
      <c r="AA591" s="24"/>
      <c r="AB591" s="24"/>
      <c r="AC591" s="24"/>
    </row>
    <row r="592" spans="27:29">
      <c r="AA592" s="24"/>
      <c r="AB592" s="24"/>
      <c r="AC592" s="24"/>
    </row>
    <row r="593" spans="27:29">
      <c r="AA593" s="24"/>
      <c r="AB593" s="24"/>
      <c r="AC593" s="24"/>
    </row>
    <row r="594" spans="27:29">
      <c r="AA594" s="24"/>
      <c r="AB594" s="24"/>
      <c r="AC594" s="24"/>
    </row>
    <row r="595" spans="27:29">
      <c r="AA595" s="24"/>
      <c r="AB595" s="24"/>
      <c r="AC595" s="24"/>
    </row>
    <row r="596" spans="27:29">
      <c r="AA596" s="24"/>
      <c r="AB596" s="24"/>
      <c r="AC596" s="24"/>
    </row>
    <row r="597" spans="27:29">
      <c r="AA597" s="24"/>
      <c r="AB597" s="24"/>
      <c r="AC597" s="24"/>
    </row>
    <row r="598" spans="27:29">
      <c r="AA598" s="24"/>
      <c r="AB598" s="24"/>
      <c r="AC598" s="24"/>
    </row>
    <row r="599" spans="27:29">
      <c r="AA599" s="24"/>
      <c r="AB599" s="24"/>
      <c r="AC599" s="24"/>
    </row>
    <row r="600" spans="27:29">
      <c r="AA600" s="24"/>
      <c r="AB600" s="24"/>
      <c r="AC600" s="24"/>
    </row>
    <row r="601" spans="27:29">
      <c r="AA601" s="24"/>
      <c r="AB601" s="24"/>
      <c r="AC601" s="24"/>
    </row>
    <row r="602" spans="27:29">
      <c r="AA602" s="24"/>
      <c r="AB602" s="24"/>
      <c r="AC602" s="24"/>
    </row>
    <row r="603" spans="27:29">
      <c r="AA603" s="24"/>
      <c r="AB603" s="24"/>
      <c r="AC603" s="24"/>
    </row>
    <row r="604" spans="27:29">
      <c r="AA604" s="24"/>
      <c r="AB604" s="24"/>
      <c r="AC604" s="24"/>
    </row>
    <row r="605" spans="27:29">
      <c r="AA605" s="24"/>
      <c r="AB605" s="24"/>
      <c r="AC605" s="24"/>
    </row>
    <row r="606" spans="27:29">
      <c r="AA606" s="24"/>
      <c r="AB606" s="24"/>
      <c r="AC606" s="24"/>
    </row>
    <row r="607" spans="27:29">
      <c r="AA607" s="24"/>
      <c r="AB607" s="24"/>
      <c r="AC607" s="24"/>
    </row>
    <row r="608" spans="27:29">
      <c r="AA608" s="24"/>
      <c r="AB608" s="24"/>
      <c r="AC608" s="24"/>
    </row>
    <row r="609" spans="27:29">
      <c r="AA609" s="24"/>
      <c r="AB609" s="24"/>
      <c r="AC609" s="24"/>
    </row>
    <row r="610" spans="27:29">
      <c r="AA610" s="24"/>
      <c r="AB610" s="24"/>
      <c r="AC610" s="24"/>
    </row>
    <row r="611" spans="27:29">
      <c r="AA611" s="24"/>
      <c r="AB611" s="24"/>
      <c r="AC611" s="24"/>
    </row>
    <row r="612" spans="27:29">
      <c r="AA612" s="24"/>
      <c r="AB612" s="24"/>
      <c r="AC612" s="24"/>
    </row>
    <row r="613" spans="27:29">
      <c r="AA613" s="24"/>
      <c r="AB613" s="24"/>
      <c r="AC613" s="24"/>
    </row>
    <row r="614" spans="27:29">
      <c r="AA614" s="24"/>
      <c r="AB614" s="24"/>
      <c r="AC614" s="24"/>
    </row>
    <row r="615" spans="27:29">
      <c r="AA615" s="24"/>
      <c r="AB615" s="24"/>
      <c r="AC615" s="24"/>
    </row>
    <row r="616" spans="27:29">
      <c r="AA616" s="24"/>
      <c r="AB616" s="24"/>
      <c r="AC616" s="24"/>
    </row>
    <row r="617" spans="27:29">
      <c r="AA617" s="24"/>
      <c r="AB617" s="24"/>
      <c r="AC617" s="24"/>
    </row>
    <row r="618" spans="27:29">
      <c r="AA618" s="24"/>
      <c r="AB618" s="24"/>
      <c r="AC618" s="24"/>
    </row>
    <row r="619" spans="27:29">
      <c r="AA619" s="24"/>
      <c r="AB619" s="24"/>
      <c r="AC619" s="24"/>
    </row>
    <row r="620" spans="27:29">
      <c r="AA620" s="24"/>
      <c r="AB620" s="24"/>
      <c r="AC620" s="24"/>
    </row>
    <row r="621" spans="27:29">
      <c r="AA621" s="24"/>
      <c r="AB621" s="24"/>
      <c r="AC621" s="24"/>
    </row>
    <row r="622" spans="27:29">
      <c r="AA622" s="24"/>
      <c r="AB622" s="24"/>
      <c r="AC622" s="24"/>
    </row>
    <row r="623" spans="27:29">
      <c r="AA623" s="24"/>
      <c r="AB623" s="24"/>
      <c r="AC623" s="24"/>
    </row>
    <row r="624" spans="27:29">
      <c r="AA624" s="24"/>
      <c r="AB624" s="24"/>
      <c r="AC624" s="24"/>
    </row>
    <row r="625" spans="27:29">
      <c r="AA625" s="24"/>
      <c r="AB625" s="24"/>
      <c r="AC625" s="24"/>
    </row>
    <row r="626" spans="27:29">
      <c r="AA626" s="24"/>
      <c r="AB626" s="24"/>
      <c r="AC626" s="24"/>
    </row>
    <row r="627" spans="27:29">
      <c r="AA627" s="24"/>
      <c r="AB627" s="24"/>
      <c r="AC627" s="24"/>
    </row>
    <row r="628" spans="27:29">
      <c r="AA628" s="24"/>
      <c r="AB628" s="24"/>
      <c r="AC628" s="24"/>
    </row>
    <row r="629" spans="27:29">
      <c r="AA629" s="24"/>
      <c r="AB629" s="24"/>
      <c r="AC629" s="24"/>
    </row>
    <row r="630" spans="27:29">
      <c r="AA630" s="24"/>
      <c r="AB630" s="24"/>
      <c r="AC630" s="24"/>
    </row>
    <row r="631" spans="27:29">
      <c r="AA631" s="24"/>
      <c r="AB631" s="24"/>
      <c r="AC631" s="24"/>
    </row>
    <row r="632" spans="27:29">
      <c r="AA632" s="24"/>
      <c r="AB632" s="24"/>
      <c r="AC632" s="24"/>
    </row>
    <row r="633" spans="27:29">
      <c r="AA633" s="24"/>
      <c r="AB633" s="24"/>
      <c r="AC633" s="24"/>
    </row>
    <row r="634" spans="27:29">
      <c r="AA634" s="24"/>
      <c r="AB634" s="24"/>
      <c r="AC634" s="24"/>
    </row>
    <row r="635" spans="27:29">
      <c r="AA635" s="24"/>
      <c r="AB635" s="24"/>
      <c r="AC635" s="24"/>
    </row>
    <row r="636" spans="27:29">
      <c r="AA636" s="24"/>
      <c r="AB636" s="24"/>
      <c r="AC636" s="24"/>
    </row>
    <row r="637" spans="27:29">
      <c r="AA637" s="24"/>
      <c r="AB637" s="24"/>
      <c r="AC637" s="24"/>
    </row>
    <row r="638" spans="27:29">
      <c r="AA638" s="24"/>
      <c r="AB638" s="24"/>
      <c r="AC638" s="24"/>
    </row>
    <row r="639" spans="27:29">
      <c r="AA639" s="24"/>
      <c r="AB639" s="24"/>
      <c r="AC639" s="24"/>
    </row>
    <row r="640" spans="27:29">
      <c r="AA640" s="24"/>
      <c r="AB640" s="24"/>
      <c r="AC640" s="24"/>
    </row>
    <row r="641" spans="27:29">
      <c r="AA641" s="24"/>
      <c r="AB641" s="24"/>
      <c r="AC641" s="24"/>
    </row>
    <row r="642" spans="27:29">
      <c r="AA642" s="24"/>
      <c r="AB642" s="24"/>
      <c r="AC642" s="24"/>
    </row>
    <row r="643" spans="27:29">
      <c r="AA643" s="24"/>
      <c r="AB643" s="24"/>
      <c r="AC643" s="24"/>
    </row>
    <row r="644" spans="27:29">
      <c r="AA644" s="24"/>
      <c r="AB644" s="24"/>
      <c r="AC644" s="24"/>
    </row>
    <row r="645" spans="27:29">
      <c r="AA645" s="24"/>
      <c r="AB645" s="24"/>
      <c r="AC645" s="24"/>
    </row>
    <row r="646" spans="27:29">
      <c r="AA646" s="24"/>
      <c r="AB646" s="24"/>
      <c r="AC646" s="24"/>
    </row>
    <row r="647" spans="27:29">
      <c r="AA647" s="24"/>
      <c r="AB647" s="24"/>
      <c r="AC647" s="24"/>
    </row>
    <row r="648" spans="27:29">
      <c r="AA648" s="24"/>
      <c r="AB648" s="24"/>
      <c r="AC648" s="24"/>
    </row>
    <row r="649" spans="27:29">
      <c r="AA649" s="24"/>
      <c r="AB649" s="24"/>
      <c r="AC649" s="24"/>
    </row>
    <row r="650" spans="27:29">
      <c r="AA650" s="24"/>
      <c r="AB650" s="24"/>
      <c r="AC650" s="24"/>
    </row>
    <row r="651" spans="27:29">
      <c r="AA651" s="24"/>
      <c r="AB651" s="24"/>
      <c r="AC651" s="24"/>
    </row>
    <row r="652" spans="27:29">
      <c r="AA652" s="24"/>
      <c r="AB652" s="24"/>
      <c r="AC652" s="24"/>
    </row>
    <row r="653" spans="27:29">
      <c r="AA653" s="24"/>
      <c r="AB653" s="24"/>
      <c r="AC653" s="24"/>
    </row>
    <row r="654" spans="27:29">
      <c r="AA654" s="24"/>
      <c r="AB654" s="24"/>
      <c r="AC654" s="24"/>
    </row>
    <row r="655" spans="27:29">
      <c r="AA655" s="24"/>
      <c r="AB655" s="24"/>
      <c r="AC655" s="24"/>
    </row>
    <row r="656" spans="27:29">
      <c r="AA656" s="24"/>
      <c r="AB656" s="24"/>
      <c r="AC656" s="24"/>
    </row>
    <row r="657" spans="27:29">
      <c r="AA657" s="24"/>
      <c r="AB657" s="24"/>
      <c r="AC657" s="24"/>
    </row>
    <row r="658" spans="27:29">
      <c r="AA658" s="24"/>
      <c r="AB658" s="24"/>
      <c r="AC658" s="24"/>
    </row>
    <row r="659" spans="27:29">
      <c r="AA659" s="24"/>
      <c r="AB659" s="24"/>
      <c r="AC659" s="24"/>
    </row>
    <row r="660" spans="27:29">
      <c r="AA660" s="24"/>
      <c r="AB660" s="24"/>
      <c r="AC660" s="24"/>
    </row>
    <row r="661" spans="27:29">
      <c r="AA661" s="24"/>
      <c r="AB661" s="24"/>
      <c r="AC661" s="24"/>
    </row>
    <row r="662" spans="27:29">
      <c r="AA662" s="24"/>
      <c r="AB662" s="24"/>
      <c r="AC662" s="24"/>
    </row>
    <row r="663" spans="27:29">
      <c r="AA663" s="24"/>
      <c r="AB663" s="24"/>
      <c r="AC663" s="24"/>
    </row>
    <row r="664" spans="27:29">
      <c r="AA664" s="24"/>
      <c r="AB664" s="24"/>
      <c r="AC664" s="24"/>
    </row>
    <row r="665" spans="27:29">
      <c r="AA665" s="24"/>
      <c r="AB665" s="24"/>
      <c r="AC665" s="24"/>
    </row>
    <row r="666" spans="27:29">
      <c r="AA666" s="24"/>
      <c r="AB666" s="24"/>
      <c r="AC666" s="24"/>
    </row>
    <row r="667" spans="27:29">
      <c r="AA667" s="24"/>
      <c r="AB667" s="24"/>
      <c r="AC667" s="24"/>
    </row>
    <row r="668" spans="27:29">
      <c r="AA668" s="24"/>
      <c r="AB668" s="24"/>
      <c r="AC668" s="24"/>
    </row>
    <row r="669" spans="27:29">
      <c r="AA669" s="24"/>
      <c r="AB669" s="24"/>
      <c r="AC669" s="24"/>
    </row>
    <row r="670" spans="27:29">
      <c r="AA670" s="24"/>
      <c r="AB670" s="24"/>
      <c r="AC670" s="24"/>
    </row>
    <row r="671" spans="27:29">
      <c r="AA671" s="24"/>
      <c r="AB671" s="24"/>
      <c r="AC671" s="24"/>
    </row>
    <row r="672" spans="27:29">
      <c r="AA672" s="24"/>
      <c r="AB672" s="24"/>
      <c r="AC672" s="24"/>
    </row>
    <row r="673" spans="27:29">
      <c r="AA673" s="24"/>
      <c r="AB673" s="24"/>
      <c r="AC673" s="24"/>
    </row>
    <row r="674" spans="27:29">
      <c r="AA674" s="24"/>
      <c r="AB674" s="24"/>
      <c r="AC674" s="24"/>
    </row>
    <row r="675" spans="27:29">
      <c r="AA675" s="24"/>
      <c r="AB675" s="24"/>
      <c r="AC675" s="24"/>
    </row>
    <row r="676" spans="27:29">
      <c r="AA676" s="24"/>
      <c r="AB676" s="24"/>
      <c r="AC676" s="24"/>
    </row>
    <row r="677" spans="27:29">
      <c r="AA677" s="24"/>
      <c r="AB677" s="24"/>
      <c r="AC677" s="24"/>
    </row>
    <row r="678" spans="27:29">
      <c r="AA678" s="24"/>
      <c r="AB678" s="24"/>
      <c r="AC678" s="24"/>
    </row>
    <row r="679" spans="27:29">
      <c r="AA679" s="24"/>
      <c r="AB679" s="24"/>
      <c r="AC679" s="24"/>
    </row>
    <row r="680" spans="27:29">
      <c r="AA680" s="24"/>
      <c r="AB680" s="24"/>
      <c r="AC680" s="24"/>
    </row>
    <row r="681" spans="27:29">
      <c r="AA681" s="24"/>
      <c r="AB681" s="24"/>
      <c r="AC681" s="24"/>
    </row>
    <row r="682" spans="27:29">
      <c r="AA682" s="24"/>
      <c r="AB682" s="24"/>
      <c r="AC682" s="24"/>
    </row>
    <row r="683" spans="27:29">
      <c r="AA683" s="24"/>
      <c r="AB683" s="24"/>
      <c r="AC683" s="24"/>
    </row>
    <row r="684" spans="27:29">
      <c r="AA684" s="24"/>
      <c r="AB684" s="24"/>
      <c r="AC684" s="24"/>
    </row>
    <row r="685" spans="27:29">
      <c r="AA685" s="24"/>
      <c r="AB685" s="24"/>
      <c r="AC685" s="24"/>
    </row>
    <row r="686" spans="27:29">
      <c r="AA686" s="24"/>
      <c r="AB686" s="24"/>
      <c r="AC686" s="24"/>
    </row>
    <row r="687" spans="27:29">
      <c r="AA687" s="24"/>
      <c r="AB687" s="24"/>
      <c r="AC687" s="24"/>
    </row>
    <row r="688" spans="27:29">
      <c r="AA688" s="24"/>
      <c r="AB688" s="24"/>
      <c r="AC688" s="24"/>
    </row>
    <row r="689" spans="27:29">
      <c r="AA689" s="24"/>
      <c r="AB689" s="24"/>
      <c r="AC689" s="24"/>
    </row>
    <row r="690" spans="27:29">
      <c r="AA690" s="24"/>
      <c r="AB690" s="24"/>
      <c r="AC690" s="24"/>
    </row>
    <row r="691" spans="27:29">
      <c r="AA691" s="24"/>
      <c r="AB691" s="24"/>
      <c r="AC691" s="24"/>
    </row>
    <row r="692" spans="27:29">
      <c r="AA692" s="24"/>
      <c r="AB692" s="24"/>
      <c r="AC692" s="24"/>
    </row>
    <row r="693" spans="27:29">
      <c r="AA693" s="24"/>
      <c r="AB693" s="24"/>
      <c r="AC693" s="24"/>
    </row>
    <row r="694" spans="27:29">
      <c r="AA694" s="24"/>
      <c r="AB694" s="24"/>
      <c r="AC694" s="24"/>
    </row>
    <row r="695" spans="27:29">
      <c r="AA695" s="24"/>
      <c r="AB695" s="24"/>
      <c r="AC695" s="24"/>
    </row>
    <row r="696" spans="27:29">
      <c r="AA696" s="24"/>
      <c r="AB696" s="24"/>
      <c r="AC696" s="24"/>
    </row>
    <row r="697" spans="27:29">
      <c r="AA697" s="24"/>
      <c r="AB697" s="24"/>
      <c r="AC697" s="24"/>
    </row>
    <row r="698" spans="27:29">
      <c r="AA698" s="24"/>
      <c r="AB698" s="24"/>
      <c r="AC698" s="24"/>
    </row>
    <row r="699" spans="27:29">
      <c r="AA699" s="24"/>
      <c r="AB699" s="24"/>
      <c r="AC699" s="24"/>
    </row>
    <row r="700" spans="27:29">
      <c r="AA700" s="24"/>
      <c r="AB700" s="24"/>
      <c r="AC700" s="24"/>
    </row>
    <row r="701" spans="27:29">
      <c r="AA701" s="24"/>
      <c r="AB701" s="24"/>
      <c r="AC701" s="24"/>
    </row>
    <row r="702" spans="27:29">
      <c r="AA702" s="24"/>
      <c r="AB702" s="24"/>
      <c r="AC702" s="24"/>
    </row>
    <row r="703" spans="27:29">
      <c r="AA703" s="24"/>
      <c r="AB703" s="24"/>
      <c r="AC703" s="24"/>
    </row>
    <row r="704" spans="27:29">
      <c r="AA704" s="24"/>
      <c r="AB704" s="24"/>
      <c r="AC704" s="24"/>
    </row>
    <row r="705" spans="27:29">
      <c r="AA705" s="24"/>
      <c r="AB705" s="24"/>
      <c r="AC705" s="24"/>
    </row>
    <row r="706" spans="27:29">
      <c r="AA706" s="24"/>
      <c r="AB706" s="24"/>
      <c r="AC706" s="24"/>
    </row>
    <row r="707" spans="27:29">
      <c r="AA707" s="24"/>
      <c r="AB707" s="24"/>
      <c r="AC707" s="24"/>
    </row>
    <row r="708" spans="27:29">
      <c r="AA708" s="24"/>
      <c r="AB708" s="24"/>
      <c r="AC708" s="24"/>
    </row>
    <row r="709" spans="27:29">
      <c r="AA709" s="24"/>
      <c r="AB709" s="24"/>
      <c r="AC709" s="24"/>
    </row>
    <row r="710" spans="27:29">
      <c r="AA710" s="24"/>
      <c r="AB710" s="24"/>
      <c r="AC710" s="24"/>
    </row>
    <row r="711" spans="27:29">
      <c r="AA711" s="24"/>
      <c r="AB711" s="24"/>
      <c r="AC711" s="24"/>
    </row>
    <row r="712" spans="27:29">
      <c r="AA712" s="24"/>
      <c r="AB712" s="24"/>
      <c r="AC712" s="24"/>
    </row>
    <row r="713" spans="27:29">
      <c r="AA713" s="24"/>
      <c r="AB713" s="24"/>
      <c r="AC713" s="24"/>
    </row>
    <row r="714" spans="27:29">
      <c r="AA714" s="24"/>
      <c r="AB714" s="24"/>
      <c r="AC714" s="24"/>
    </row>
    <row r="715" spans="27:29">
      <c r="AA715" s="24"/>
      <c r="AB715" s="24"/>
      <c r="AC715" s="24"/>
    </row>
    <row r="716" spans="27:29">
      <c r="AA716" s="24"/>
      <c r="AB716" s="24"/>
      <c r="AC716" s="24"/>
    </row>
    <row r="717" spans="27:29">
      <c r="AA717" s="24"/>
      <c r="AB717" s="24"/>
      <c r="AC717" s="24"/>
    </row>
    <row r="718" spans="27:29">
      <c r="AA718" s="24"/>
      <c r="AB718" s="24"/>
      <c r="AC718" s="24"/>
    </row>
    <row r="719" spans="27:29">
      <c r="AA719" s="24"/>
      <c r="AB719" s="24"/>
      <c r="AC719" s="24"/>
    </row>
    <row r="720" spans="27:29">
      <c r="AA720" s="24"/>
      <c r="AB720" s="24"/>
      <c r="AC720" s="24"/>
    </row>
    <row r="721" spans="27:29">
      <c r="AA721" s="24"/>
      <c r="AB721" s="24"/>
      <c r="AC721" s="24"/>
    </row>
    <row r="722" spans="27:29">
      <c r="AA722" s="24"/>
      <c r="AB722" s="24"/>
      <c r="AC722" s="24"/>
    </row>
    <row r="723" spans="27:29">
      <c r="AA723" s="24"/>
      <c r="AB723" s="24"/>
      <c r="AC723" s="24"/>
    </row>
    <row r="724" spans="27:29">
      <c r="AA724" s="24"/>
      <c r="AB724" s="24"/>
      <c r="AC724" s="24"/>
    </row>
    <row r="725" spans="27:29">
      <c r="AA725" s="24"/>
      <c r="AB725" s="24"/>
      <c r="AC725" s="24"/>
    </row>
    <row r="726" spans="27:29">
      <c r="AA726" s="24"/>
      <c r="AB726" s="24"/>
      <c r="AC726" s="24"/>
    </row>
    <row r="727" spans="27:29">
      <c r="AA727" s="24"/>
      <c r="AB727" s="24"/>
      <c r="AC727" s="24"/>
    </row>
    <row r="728" spans="27:29">
      <c r="AA728" s="24"/>
      <c r="AB728" s="24"/>
      <c r="AC728" s="24"/>
    </row>
    <row r="729" spans="27:29">
      <c r="AA729" s="24"/>
      <c r="AB729" s="24"/>
      <c r="AC729" s="24"/>
    </row>
    <row r="730" spans="27:29">
      <c r="AA730" s="24"/>
      <c r="AB730" s="24"/>
      <c r="AC730" s="24"/>
    </row>
    <row r="731" spans="27:29">
      <c r="AA731" s="24"/>
      <c r="AB731" s="24"/>
      <c r="AC731" s="24"/>
    </row>
    <row r="732" spans="27:29">
      <c r="AA732" s="24"/>
      <c r="AB732" s="24"/>
      <c r="AC732" s="24"/>
    </row>
    <row r="733" spans="27:29">
      <c r="AA733" s="24"/>
      <c r="AB733" s="24"/>
      <c r="AC733" s="24"/>
    </row>
    <row r="734" spans="27:29">
      <c r="AA734" s="24"/>
      <c r="AB734" s="24"/>
      <c r="AC734" s="24"/>
    </row>
    <row r="735" spans="27:29">
      <c r="AA735" s="24"/>
      <c r="AB735" s="24"/>
      <c r="AC735" s="24"/>
    </row>
    <row r="736" spans="27:29">
      <c r="AA736" s="24"/>
      <c r="AB736" s="24"/>
      <c r="AC736" s="24"/>
    </row>
    <row r="737" spans="27:29">
      <c r="AA737" s="24"/>
      <c r="AB737" s="24"/>
      <c r="AC737" s="24"/>
    </row>
    <row r="738" spans="27:29">
      <c r="AA738" s="24"/>
      <c r="AB738" s="24"/>
      <c r="AC738" s="24"/>
    </row>
    <row r="739" spans="27:29">
      <c r="AA739" s="24"/>
      <c r="AB739" s="24"/>
      <c r="AC739" s="24"/>
    </row>
    <row r="740" spans="27:29">
      <c r="AA740" s="24"/>
      <c r="AB740" s="24"/>
      <c r="AC740" s="24"/>
    </row>
    <row r="741" spans="27:29">
      <c r="AA741" s="24"/>
      <c r="AB741" s="24"/>
      <c r="AC741" s="24"/>
    </row>
    <row r="742" spans="27:29">
      <c r="AA742" s="24"/>
      <c r="AB742" s="24"/>
      <c r="AC742" s="24"/>
    </row>
    <row r="743" spans="27:29">
      <c r="AA743" s="24"/>
      <c r="AB743" s="24"/>
      <c r="AC743" s="24"/>
    </row>
    <row r="744" spans="27:29">
      <c r="AA744" s="24"/>
      <c r="AB744" s="24"/>
      <c r="AC744" s="24"/>
    </row>
    <row r="745" spans="27:29">
      <c r="AA745" s="24"/>
      <c r="AB745" s="24"/>
      <c r="AC745" s="24"/>
    </row>
    <row r="746" spans="27:29">
      <c r="AA746" s="24"/>
      <c r="AB746" s="24"/>
      <c r="AC746" s="24"/>
    </row>
    <row r="747" spans="27:29">
      <c r="AA747" s="24"/>
      <c r="AB747" s="24"/>
      <c r="AC747" s="24"/>
    </row>
    <row r="748" spans="27:29">
      <c r="AA748" s="24"/>
      <c r="AB748" s="24"/>
      <c r="AC748" s="24"/>
    </row>
    <row r="749" spans="27:29">
      <c r="AA749" s="24"/>
      <c r="AB749" s="24"/>
      <c r="AC749" s="24"/>
    </row>
    <row r="750" spans="27:29">
      <c r="AA750" s="24"/>
      <c r="AB750" s="24"/>
      <c r="AC750" s="24"/>
    </row>
    <row r="751" spans="27:29">
      <c r="AA751" s="24"/>
      <c r="AB751" s="24"/>
      <c r="AC751" s="24"/>
    </row>
    <row r="752" spans="27:29">
      <c r="AA752" s="24"/>
      <c r="AB752" s="24"/>
      <c r="AC752" s="24"/>
    </row>
    <row r="753" spans="27:29">
      <c r="AA753" s="24"/>
      <c r="AB753" s="24"/>
      <c r="AC753" s="24"/>
    </row>
    <row r="754" spans="27:29">
      <c r="AA754" s="24"/>
      <c r="AB754" s="24"/>
      <c r="AC754" s="24"/>
    </row>
    <row r="755" spans="27:29">
      <c r="AA755" s="24"/>
      <c r="AB755" s="24"/>
      <c r="AC755" s="24"/>
    </row>
    <row r="756" spans="27:29">
      <c r="AA756" s="24"/>
      <c r="AB756" s="24"/>
      <c r="AC756" s="24"/>
    </row>
    <row r="757" spans="27:29">
      <c r="AA757" s="24"/>
      <c r="AB757" s="24"/>
      <c r="AC757" s="24"/>
    </row>
    <row r="758" spans="27:29">
      <c r="AA758" s="24"/>
      <c r="AB758" s="24"/>
      <c r="AC758" s="24"/>
    </row>
    <row r="759" spans="27:29">
      <c r="AA759" s="24"/>
      <c r="AB759" s="24"/>
      <c r="AC759" s="24"/>
    </row>
    <row r="760" spans="27:29">
      <c r="AA760" s="24"/>
      <c r="AB760" s="24"/>
      <c r="AC760" s="24"/>
    </row>
    <row r="761" spans="27:29">
      <c r="AA761" s="24"/>
      <c r="AB761" s="24"/>
      <c r="AC761" s="24"/>
    </row>
    <row r="762" spans="27:29">
      <c r="AA762" s="24"/>
      <c r="AB762" s="24"/>
      <c r="AC762" s="24"/>
    </row>
    <row r="763" spans="27:29">
      <c r="AA763" s="24"/>
      <c r="AB763" s="24"/>
      <c r="AC763" s="24"/>
    </row>
    <row r="764" spans="27:29">
      <c r="AA764" s="24"/>
      <c r="AB764" s="24"/>
      <c r="AC764" s="24"/>
    </row>
    <row r="765" spans="27:29">
      <c r="AA765" s="24"/>
      <c r="AB765" s="24"/>
      <c r="AC765" s="24"/>
    </row>
    <row r="766" spans="27:29">
      <c r="AA766" s="24"/>
      <c r="AB766" s="24"/>
      <c r="AC766" s="24"/>
    </row>
    <row r="767" spans="27:29">
      <c r="AA767" s="24"/>
      <c r="AB767" s="24"/>
      <c r="AC767" s="24"/>
    </row>
    <row r="768" spans="27:29">
      <c r="AA768" s="24"/>
      <c r="AB768" s="24"/>
      <c r="AC768" s="24"/>
    </row>
    <row r="769" spans="27:29">
      <c r="AA769" s="24"/>
      <c r="AB769" s="24"/>
      <c r="AC769" s="24"/>
    </row>
    <row r="770" spans="27:29">
      <c r="AA770" s="24"/>
      <c r="AB770" s="24"/>
      <c r="AC770" s="24"/>
    </row>
    <row r="771" spans="27:29">
      <c r="AA771" s="24"/>
      <c r="AB771" s="24"/>
      <c r="AC771" s="24"/>
    </row>
    <row r="772" spans="27:29">
      <c r="AA772" s="24"/>
      <c r="AB772" s="24"/>
      <c r="AC772" s="24"/>
    </row>
    <row r="773" spans="27:29">
      <c r="AA773" s="24"/>
      <c r="AB773" s="24"/>
      <c r="AC773" s="24"/>
    </row>
    <row r="774" spans="27:29">
      <c r="AA774" s="24"/>
      <c r="AB774" s="24"/>
      <c r="AC774" s="24"/>
    </row>
    <row r="775" spans="27:29">
      <c r="AA775" s="24"/>
      <c r="AB775" s="24"/>
      <c r="AC775" s="24"/>
    </row>
    <row r="776" spans="27:29">
      <c r="AA776" s="24"/>
      <c r="AB776" s="24"/>
      <c r="AC776" s="24"/>
    </row>
    <row r="777" spans="27:29">
      <c r="AA777" s="24"/>
      <c r="AB777" s="24"/>
      <c r="AC777" s="24"/>
    </row>
    <row r="778" spans="27:29">
      <c r="AA778" s="24"/>
      <c r="AB778" s="24"/>
      <c r="AC778" s="24"/>
    </row>
    <row r="779" spans="27:29">
      <c r="AA779" s="24"/>
      <c r="AB779" s="24"/>
      <c r="AC779" s="24"/>
    </row>
    <row r="780" spans="27:29">
      <c r="AA780" s="24"/>
      <c r="AB780" s="24"/>
      <c r="AC780" s="24"/>
    </row>
    <row r="781" spans="27:29">
      <c r="AA781" s="24"/>
      <c r="AB781" s="24"/>
      <c r="AC781" s="24"/>
    </row>
    <row r="782" spans="27:29">
      <c r="AA782" s="24"/>
      <c r="AB782" s="24"/>
      <c r="AC782" s="24"/>
    </row>
    <row r="783" spans="27:29">
      <c r="AA783" s="24"/>
      <c r="AB783" s="24"/>
      <c r="AC783" s="24"/>
    </row>
    <row r="784" spans="27:29">
      <c r="AA784" s="24"/>
      <c r="AB784" s="24"/>
      <c r="AC784" s="24"/>
    </row>
    <row r="785" spans="27:29">
      <c r="AA785" s="24"/>
      <c r="AB785" s="24"/>
      <c r="AC785" s="24"/>
    </row>
    <row r="786" spans="27:29">
      <c r="AA786" s="24"/>
      <c r="AB786" s="24"/>
      <c r="AC786" s="24"/>
    </row>
    <row r="787" spans="27:29">
      <c r="AA787" s="24"/>
      <c r="AB787" s="24"/>
      <c r="AC787" s="24"/>
    </row>
    <row r="788" spans="27:29">
      <c r="AA788" s="24"/>
      <c r="AB788" s="24"/>
      <c r="AC788" s="24"/>
    </row>
    <row r="789" spans="27:29">
      <c r="AA789" s="24"/>
      <c r="AB789" s="24"/>
      <c r="AC789" s="24"/>
    </row>
    <row r="790" spans="27:29">
      <c r="AA790" s="24"/>
      <c r="AB790" s="24"/>
      <c r="AC790" s="24"/>
    </row>
    <row r="791" spans="27:29">
      <c r="AA791" s="24"/>
      <c r="AB791" s="24"/>
      <c r="AC791" s="24"/>
    </row>
    <row r="792" spans="27:29">
      <c r="AA792" s="24"/>
      <c r="AB792" s="24"/>
      <c r="AC792" s="24"/>
    </row>
    <row r="793" spans="27:29">
      <c r="AA793" s="24"/>
      <c r="AB793" s="24"/>
      <c r="AC793" s="24"/>
    </row>
    <row r="794" spans="27:29">
      <c r="AA794" s="24"/>
      <c r="AB794" s="24"/>
      <c r="AC794" s="24"/>
    </row>
    <row r="795" spans="27:29">
      <c r="AA795" s="24"/>
      <c r="AB795" s="24"/>
      <c r="AC795" s="24"/>
    </row>
    <row r="796" spans="27:29">
      <c r="AA796" s="24"/>
      <c r="AB796" s="24"/>
      <c r="AC796" s="24"/>
    </row>
    <row r="797" spans="27:29">
      <c r="AA797" s="24"/>
      <c r="AB797" s="24"/>
      <c r="AC797" s="24"/>
    </row>
    <row r="798" spans="27:29">
      <c r="AA798" s="24"/>
      <c r="AB798" s="24"/>
      <c r="AC798" s="24"/>
    </row>
    <row r="799" spans="27:29">
      <c r="AA799" s="24"/>
      <c r="AB799" s="24"/>
      <c r="AC799" s="24"/>
    </row>
    <row r="800" spans="27:29">
      <c r="AA800" s="24"/>
      <c r="AB800" s="24"/>
      <c r="AC800" s="24"/>
    </row>
    <row r="801" spans="27:29">
      <c r="AA801" s="24"/>
      <c r="AB801" s="24"/>
      <c r="AC801" s="24"/>
    </row>
    <row r="802" spans="27:29">
      <c r="AA802" s="24"/>
      <c r="AB802" s="24"/>
      <c r="AC802" s="24"/>
    </row>
    <row r="803" spans="27:29">
      <c r="AA803" s="24"/>
      <c r="AB803" s="24"/>
      <c r="AC803" s="24"/>
    </row>
    <row r="804" spans="27:29">
      <c r="AA804" s="24"/>
      <c r="AB804" s="24"/>
      <c r="AC804" s="24"/>
    </row>
    <row r="805" spans="27:29">
      <c r="AA805" s="24"/>
      <c r="AB805" s="24"/>
      <c r="AC805" s="24"/>
    </row>
    <row r="806" spans="27:29">
      <c r="AA806" s="24"/>
      <c r="AB806" s="24"/>
      <c r="AC806" s="24"/>
    </row>
    <row r="807" spans="27:29">
      <c r="AA807" s="24"/>
      <c r="AB807" s="24"/>
      <c r="AC807" s="24"/>
    </row>
    <row r="808" spans="27:29">
      <c r="AA808" s="24"/>
      <c r="AB808" s="24"/>
      <c r="AC808" s="24"/>
    </row>
    <row r="809" spans="27:29">
      <c r="AA809" s="24"/>
      <c r="AB809" s="24"/>
      <c r="AC809" s="24"/>
    </row>
    <row r="810" spans="27:29">
      <c r="AA810" s="24"/>
      <c r="AB810" s="24"/>
      <c r="AC810" s="24"/>
    </row>
    <row r="811" spans="27:29">
      <c r="AA811" s="24"/>
      <c r="AB811" s="24"/>
      <c r="AC811" s="24"/>
    </row>
    <row r="812" spans="27:29">
      <c r="AA812" s="24"/>
      <c r="AB812" s="24"/>
      <c r="AC812" s="24"/>
    </row>
    <row r="813" spans="27:29">
      <c r="AA813" s="24"/>
      <c r="AB813" s="24"/>
      <c r="AC813" s="24"/>
    </row>
    <row r="814" spans="27:29">
      <c r="AA814" s="24"/>
      <c r="AB814" s="24"/>
      <c r="AC814" s="24"/>
    </row>
    <row r="815" spans="27:29">
      <c r="AA815" s="24"/>
      <c r="AB815" s="24"/>
      <c r="AC815" s="24"/>
    </row>
    <row r="816" spans="27:29">
      <c r="AA816" s="24"/>
      <c r="AB816" s="24"/>
      <c r="AC816" s="24"/>
    </row>
    <row r="817" spans="27:29">
      <c r="AA817" s="24"/>
      <c r="AB817" s="24"/>
      <c r="AC817" s="24"/>
    </row>
    <row r="818" spans="27:29">
      <c r="AA818" s="24"/>
      <c r="AB818" s="24"/>
      <c r="AC818" s="24"/>
    </row>
    <row r="819" spans="27:29">
      <c r="AA819" s="24"/>
      <c r="AB819" s="24"/>
      <c r="AC819" s="24"/>
    </row>
    <row r="820" spans="27:29">
      <c r="AA820" s="24"/>
      <c r="AB820" s="24"/>
      <c r="AC820" s="24"/>
    </row>
    <row r="821" spans="27:29">
      <c r="AA821" s="24"/>
      <c r="AB821" s="24"/>
      <c r="AC821" s="24"/>
    </row>
    <row r="822" spans="27:29">
      <c r="AA822" s="24"/>
      <c r="AB822" s="24"/>
      <c r="AC822" s="24"/>
    </row>
    <row r="823" spans="27:29">
      <c r="AA823" s="24"/>
      <c r="AB823" s="24"/>
      <c r="AC823" s="24"/>
    </row>
    <row r="824" spans="27:29">
      <c r="AA824" s="24"/>
      <c r="AB824" s="24"/>
      <c r="AC824" s="24"/>
    </row>
    <row r="825" spans="27:29">
      <c r="AA825" s="24"/>
      <c r="AB825" s="24"/>
      <c r="AC825" s="24"/>
    </row>
    <row r="826" spans="27:29">
      <c r="AA826" s="24"/>
      <c r="AB826" s="24"/>
      <c r="AC826" s="24"/>
    </row>
    <row r="827" spans="27:29">
      <c r="AA827" s="24"/>
      <c r="AB827" s="24"/>
      <c r="AC827" s="24"/>
    </row>
    <row r="828" spans="27:29">
      <c r="AA828" s="24"/>
      <c r="AB828" s="24"/>
      <c r="AC828" s="24"/>
    </row>
    <row r="829" spans="27:29">
      <c r="AA829" s="24"/>
      <c r="AB829" s="24"/>
      <c r="AC829" s="24"/>
    </row>
    <row r="830" spans="27:29">
      <c r="AA830" s="24"/>
      <c r="AB830" s="24"/>
      <c r="AC830" s="24"/>
    </row>
    <row r="831" spans="27:29">
      <c r="AA831" s="24"/>
      <c r="AB831" s="24"/>
      <c r="AC831" s="24"/>
    </row>
    <row r="832" spans="27:29">
      <c r="AA832" s="24"/>
      <c r="AB832" s="24"/>
      <c r="AC832" s="24"/>
    </row>
    <row r="833" spans="27:29">
      <c r="AA833" s="24"/>
      <c r="AB833" s="24"/>
      <c r="AC833" s="24"/>
    </row>
    <row r="834" spans="27:29">
      <c r="AA834" s="24"/>
      <c r="AB834" s="24"/>
      <c r="AC834" s="24"/>
    </row>
    <row r="835" spans="27:29">
      <c r="AA835" s="24"/>
      <c r="AB835" s="24"/>
      <c r="AC835" s="24"/>
    </row>
    <row r="836" spans="27:29">
      <c r="AA836" s="24"/>
      <c r="AB836" s="24"/>
      <c r="AC836" s="24"/>
    </row>
    <row r="837" spans="27:29">
      <c r="AA837" s="24"/>
      <c r="AB837" s="24"/>
      <c r="AC837" s="24"/>
    </row>
    <row r="838" spans="27:29">
      <c r="AA838" s="24"/>
      <c r="AB838" s="24"/>
      <c r="AC838" s="24"/>
    </row>
    <row r="839" spans="27:29">
      <c r="AA839" s="24"/>
      <c r="AB839" s="24"/>
      <c r="AC839" s="24"/>
    </row>
    <row r="840" spans="27:29">
      <c r="AA840" s="24"/>
      <c r="AB840" s="24"/>
      <c r="AC840" s="24"/>
    </row>
    <row r="841" spans="27:29">
      <c r="AA841" s="24"/>
      <c r="AB841" s="24"/>
      <c r="AC841" s="24"/>
    </row>
    <row r="842" spans="27:29">
      <c r="AA842" s="24"/>
      <c r="AB842" s="24"/>
      <c r="AC842" s="24"/>
    </row>
    <row r="843" spans="27:29">
      <c r="AA843" s="24"/>
      <c r="AB843" s="24"/>
      <c r="AC843" s="24"/>
    </row>
    <row r="844" spans="27:29">
      <c r="AA844" s="24"/>
      <c r="AB844" s="24"/>
      <c r="AC844" s="24"/>
    </row>
    <row r="845" spans="27:29">
      <c r="AA845" s="24"/>
      <c r="AB845" s="24"/>
      <c r="AC845" s="24"/>
    </row>
    <row r="846" spans="27:29">
      <c r="AA846" s="24"/>
      <c r="AB846" s="24"/>
      <c r="AC846" s="24"/>
    </row>
    <row r="847" spans="27:29">
      <c r="AA847" s="24"/>
      <c r="AB847" s="24"/>
      <c r="AC847" s="24"/>
    </row>
    <row r="848" spans="27:29">
      <c r="AA848" s="24"/>
      <c r="AB848" s="24"/>
      <c r="AC848" s="24"/>
    </row>
    <row r="849" spans="27:29">
      <c r="AA849" s="24"/>
      <c r="AB849" s="24"/>
      <c r="AC849" s="24"/>
    </row>
    <row r="850" spans="27:29">
      <c r="AA850" s="24"/>
      <c r="AB850" s="24"/>
      <c r="AC850" s="24"/>
    </row>
    <row r="851" spans="27:29">
      <c r="AA851" s="24"/>
      <c r="AB851" s="24"/>
      <c r="AC851" s="24"/>
    </row>
    <row r="852" spans="27:29">
      <c r="AA852" s="24"/>
      <c r="AB852" s="24"/>
      <c r="AC852" s="24"/>
    </row>
    <row r="853" spans="27:29">
      <c r="AA853" s="24"/>
      <c r="AB853" s="24"/>
      <c r="AC853" s="24"/>
    </row>
    <row r="854" spans="27:29">
      <c r="AA854" s="24"/>
      <c r="AB854" s="24"/>
      <c r="AC854" s="24"/>
    </row>
    <row r="855" spans="27:29">
      <c r="AA855" s="24"/>
      <c r="AB855" s="24"/>
      <c r="AC855" s="24"/>
    </row>
    <row r="856" spans="27:29">
      <c r="AA856" s="24"/>
      <c r="AB856" s="24"/>
      <c r="AC856" s="24"/>
    </row>
    <row r="857" spans="27:29">
      <c r="AA857" s="24"/>
      <c r="AB857" s="24"/>
      <c r="AC857" s="24"/>
    </row>
    <row r="858" spans="27:29">
      <c r="AA858" s="24"/>
      <c r="AB858" s="24"/>
      <c r="AC858" s="24"/>
    </row>
    <row r="859" spans="27:29">
      <c r="AA859" s="24"/>
      <c r="AB859" s="24"/>
      <c r="AC859" s="24"/>
    </row>
    <row r="860" spans="27:29">
      <c r="AA860" s="24"/>
      <c r="AB860" s="24"/>
      <c r="AC860" s="24"/>
    </row>
    <row r="861" spans="27:29">
      <c r="AA861" s="24"/>
      <c r="AB861" s="24"/>
      <c r="AC861" s="24"/>
    </row>
    <row r="862" spans="27:29">
      <c r="AA862" s="24"/>
      <c r="AB862" s="24"/>
      <c r="AC862" s="24"/>
    </row>
    <row r="863" spans="27:29">
      <c r="AA863" s="24"/>
      <c r="AB863" s="24"/>
      <c r="AC863" s="24"/>
    </row>
    <row r="864" spans="27:29">
      <c r="AA864" s="24"/>
      <c r="AB864" s="24"/>
      <c r="AC864" s="24"/>
    </row>
    <row r="865" spans="27:29">
      <c r="AA865" s="24"/>
      <c r="AB865" s="24"/>
      <c r="AC865" s="24"/>
    </row>
    <row r="866" spans="27:29">
      <c r="AA866" s="24"/>
      <c r="AB866" s="24"/>
      <c r="AC866" s="24"/>
    </row>
    <row r="867" spans="27:29">
      <c r="AA867" s="24"/>
      <c r="AB867" s="24"/>
      <c r="AC867" s="24"/>
    </row>
    <row r="868" spans="27:29">
      <c r="AA868" s="24"/>
      <c r="AB868" s="24"/>
      <c r="AC868" s="24"/>
    </row>
    <row r="869" spans="27:29">
      <c r="AA869" s="24"/>
      <c r="AB869" s="24"/>
      <c r="AC869" s="24"/>
    </row>
    <row r="870" spans="27:29">
      <c r="AA870" s="24"/>
      <c r="AB870" s="24"/>
      <c r="AC870" s="24"/>
    </row>
    <row r="871" spans="27:29">
      <c r="AA871" s="24"/>
      <c r="AB871" s="24"/>
      <c r="AC871" s="24"/>
    </row>
    <row r="872" spans="27:29">
      <c r="AA872" s="24"/>
      <c r="AB872" s="24"/>
      <c r="AC872" s="24"/>
    </row>
    <row r="873" spans="27:29">
      <c r="AA873" s="24"/>
      <c r="AB873" s="24"/>
      <c r="AC873" s="24"/>
    </row>
    <row r="874" spans="27:29">
      <c r="AA874" s="24"/>
      <c r="AB874" s="24"/>
      <c r="AC874" s="24"/>
    </row>
    <row r="875" spans="27:29">
      <c r="AA875" s="24"/>
      <c r="AB875" s="24"/>
      <c r="AC875" s="24"/>
    </row>
    <row r="876" spans="27:29">
      <c r="AA876" s="24"/>
      <c r="AB876" s="24"/>
      <c r="AC876" s="24"/>
    </row>
    <row r="877" spans="27:29">
      <c r="AA877" s="24"/>
      <c r="AB877" s="24"/>
      <c r="AC877" s="24"/>
    </row>
    <row r="878" spans="27:29">
      <c r="AA878" s="24"/>
      <c r="AB878" s="24"/>
      <c r="AC878" s="24"/>
    </row>
    <row r="879" spans="27:29">
      <c r="AA879" s="24"/>
      <c r="AB879" s="24"/>
      <c r="AC879" s="24"/>
    </row>
    <row r="880" spans="27:29">
      <c r="AA880" s="24"/>
      <c r="AB880" s="24"/>
      <c r="AC880" s="24"/>
    </row>
    <row r="881" spans="27:29">
      <c r="AA881" s="24"/>
      <c r="AB881" s="24"/>
      <c r="AC881" s="24"/>
    </row>
    <row r="882" spans="27:29">
      <c r="AA882" s="24"/>
      <c r="AB882" s="24"/>
      <c r="AC882" s="24"/>
    </row>
    <row r="883" spans="27:29">
      <c r="AA883" s="24"/>
      <c r="AB883" s="24"/>
      <c r="AC883" s="24"/>
    </row>
  </sheetData>
  <mergeCells count="2">
    <mergeCell ref="A4:B4"/>
    <mergeCell ref="B1:R1"/>
  </mergeCells>
  <phoneticPr fontId="0" type="noConversion"/>
  <conditionalFormatting sqref="AA5:AB5 AA37:AB38">
    <cfRule type="cellIs" dxfId="1" priority="1" stopIfTrue="1" operator="greaterThan">
      <formula>0</formula>
    </cfRule>
  </conditionalFormatting>
  <conditionalFormatting sqref="G44 G51 G48">
    <cfRule type="cellIs" dxfId="0" priority="2" stopIfTrue="1" operator="lessThan">
      <formula>0</formula>
    </cfRule>
  </conditionalFormatting>
  <pageMargins left="0.39370078740157483" right="0" top="0" bottom="0" header="0.51181102362204722" footer="0.51181102362204722"/>
  <pageSetup paperSize="8" scale="5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PropagateItemMetadataHandler</Name>
    <Synchronization>Synchronous</Synchronization>
    <Type>10001</Type>
    <SequenceNumber>3000</SequenceNumber>
    <Assembly>DMSX.SharePoint.SiteProvisioning.SPService, Version=1.0.0.0, Culture=neutral, PublicKeyToken=c066f394723d6ac1</Assembly>
    <Class>DMSX.SharePoint.SiteProvisioning.SPService.ManagedItemAddedEventReceiver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Řízený dokument" ma:contentTypeID="0x010100F71A55B0C3BD46C3A10DF6B0BCDEB0DE00EC8B93C27F804CF99479A9D483C5A076" ma:contentTypeVersion="438" ma:contentTypeDescription="Vytvoří nový dokument" ma:contentTypeScope="" ma:versionID="e28ccc562ca7f1f35be54a7c3a706175">
  <xsd:schema xmlns:xsd="http://www.w3.org/2001/XMLSchema" xmlns:xs="http://www.w3.org/2001/XMLSchema" xmlns:p="http://schemas.microsoft.com/office/2006/metadata/properties" xmlns:ns2="85ac66d6-7447-4e91-9cf2-6b36c3885d54" targetNamespace="http://schemas.microsoft.com/office/2006/metadata/properties" ma:root="true" ma:fieldsID="c796a6b5c9b968316bb78b199df5737e" ns2:_="">
    <xsd:import namespace="85ac66d6-7447-4e91-9cf2-6b36c3885d54"/>
    <xsd:element name="properties">
      <xsd:complexType>
        <xsd:sequence>
          <xsd:element name="documentManagement">
            <xsd:complexType>
              <xsd:all>
                <xsd:element ref="ns2:dmss_rsv_architekt_ico" minOccurs="0"/>
                <xsd:element ref="ns2:dmss_rsv_autor" minOccurs="0"/>
                <xsd:element ref="ns2:dmss_rsv_cena_ora" minOccurs="0"/>
                <xsd:element ref="ns2:dmss_rsv_cislo_smlouvy" minOccurs="0"/>
                <xsd:element ref="ns2:dmss_rsv_cislo_stavby" minOccurs="0"/>
                <xsd:element ref="ns2:dmss_rsv_cizi_mena" minOccurs="0"/>
                <xsd:element ref="ns2:dmss_rsv_datum_podani_nabidky" minOccurs="0"/>
                <xsd:element ref="ns2:dmss_rsv_divize" minOccurs="0"/>
                <xsd:element ref="ns2:dmss_rsv_eko_stavba" minOccurs="0"/>
                <xsd:element ref="ns2:dmss_rsv_faze" minOccurs="0"/>
                <xsd:element ref="ns2:dmss_rsv_faze_stav" minOccurs="0"/>
                <xsd:element ref="ns2:dmss_rsv_ico_investor" minOccurs="0"/>
                <xsd:element ref="ns2:dmss_rsv_iddv" minOccurs="0"/>
                <xsd:element ref="ns2:dmss_rsv_iddv_parent" minOccurs="0"/>
                <xsd:element ref="ns2:dmss_rsv_investor" minOccurs="0"/>
                <xsd:element ref="ns2:dmss_rsv_katastralni_uzemi" minOccurs="0"/>
                <xsd:element ref="ns2:dmss_rsv_kod_architekta" minOccurs="0"/>
                <xsd:element ref="ns2:dmss_rsv_kod_projektant" minOccurs="0"/>
                <xsd:element ref="ns2:dmss_rsv_kraj" minOccurs="0"/>
                <xsd:element ref="ns2:dmss_rsv_mc" minOccurs="0"/>
                <xsd:element ref="ns2:dmss_rsv_mena_uc" minOccurs="0"/>
                <xsd:element ref="ns2:dmss_rsv_mestska_cast" minOccurs="0"/>
                <xsd:element ref="ns2:dmss_rsv_misto" minOccurs="0"/>
                <xsd:element ref="ns2:dmss_rsv_nazev_akce" minOccurs="0"/>
                <xsd:element ref="ns2:dmss_rsv_nazev_stavby" minOccurs="0"/>
                <xsd:element ref="ns2:dmss_rsv_obec" minOccurs="0"/>
                <xsd:element ref="ns2:dmss_rsv_obch_manazer" minOccurs="0"/>
                <xsd:element ref="ns2:dmss_rsv_odberatel" minOccurs="0"/>
                <xsd:element ref="ns2:dmss_rsv_ora" minOccurs="0"/>
                <xsd:element ref="ns2:dmss_rsv_pravomoc" minOccurs="0"/>
                <xsd:element ref="ns2:dmss_rsv_projektant_ico" minOccurs="0"/>
                <xsd:element ref="ns2:dmss_rsv_sdruzeni" minOccurs="0"/>
                <xsd:element ref="ns2:dmss_rsv_smluvni_konec" minOccurs="0"/>
                <xsd:element ref="ns2:dmss_rsv_smluvni_konec_auto" minOccurs="0"/>
                <xsd:element ref="ns2:dmss_rsv_smluvni_zac" minOccurs="0"/>
                <xsd:element ref="ns2:dmss_rsv_smluvni_zac_auto" minOccurs="0"/>
                <xsd:element ref="ns2:dmss_rsv_stat" minOccurs="0"/>
                <xsd:element ref="ns2:dmss_rsv_stredisko" minOccurs="0"/>
                <xsd:element ref="ns2:dmss_rsv_stupen_utajeni" minOccurs="0"/>
                <xsd:element ref="ns2:dmss_rsv_ta" minOccurs="0"/>
                <xsd:element ref="ns2:dmss_rsv_typ_zakazky" minOccurs="0"/>
                <xsd:element ref="ns2:dmss_rsv_velikost_projektu" minOccurs="0"/>
                <xsd:element ref="ns2:dmss_rsv_vyrobni_jednotka" minOccurs="0"/>
                <xsd:element ref="ns2:dmss_rsv_zadavatel" minOccurs="0"/>
                <xsd:element ref="ns2:dmss_rsv_zarucni_stredisko" minOccurs="0"/>
                <xsd:element ref="ns2:dmss_rsv_zastupce_investora_ico" minOccurs="0"/>
                <xsd:element ref="ns2:dmss_rsv_zavod" minOccurs="0"/>
                <xsd:element ref="ns2:dmss_rsv_zpracovatel_ora" minOccurs="0"/>
                <xsd:element ref="ns2:dmss_spravce_ps" minOccurs="0"/>
                <xsd:element ref="ns2:dmss_zastupce_spravce_p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c66d6-7447-4e91-9cf2-6b36c3885d54" elementFormDefault="qualified">
    <xsd:import namespace="http://schemas.microsoft.com/office/2006/documentManagement/types"/>
    <xsd:import namespace="http://schemas.microsoft.com/office/infopath/2007/PartnerControls"/>
    <xsd:element name="dmss_rsv_architekt_ico" ma:index="8" nillable="true" ma:displayName="IČ architekta" ma:internalName="dmss_rsv_architekt_ico" ma:readOnly="false">
      <xsd:simpleType>
        <xsd:restriction base="dms:Text"/>
      </xsd:simpleType>
    </xsd:element>
    <xsd:element name="dmss_rsv_autor" ma:index="9" nillable="true" ma:displayName="Odpovědná osoba za vložení" ma:internalName="dmss_rsv_autor" ma:readOnly="false">
      <xsd:simpleType>
        <xsd:restriction base="dms:Text"/>
      </xsd:simpleType>
    </xsd:element>
    <xsd:element name="dmss_rsv_cena_ora" ma:index="10" nillable="true" ma:displayName="Cena ORA" ma:internalName="dmss_rsv_cena_ora" ma:readOnly="false">
      <xsd:simpleType>
        <xsd:restriction base="dms:Text"/>
      </xsd:simpleType>
    </xsd:element>
    <xsd:element name="dmss_rsv_cislo_smlouvy" ma:index="11" nillable="true" ma:displayName="Číslo smlouvy v DMS" ma:internalName="dmss_rsv_cislo_smlouvy" ma:readOnly="false">
      <xsd:simpleType>
        <xsd:restriction base="dms:Text"/>
      </xsd:simpleType>
    </xsd:element>
    <xsd:element name="dmss_rsv_cislo_stavby" ma:index="12" nillable="true" ma:displayName="Číslo stavby (holerit)" ma:internalName="dmss_rsv_cislo_stavby" ma:readOnly="false">
      <xsd:simpleType>
        <xsd:restriction base="dms:Text"/>
      </xsd:simpleType>
    </xsd:element>
    <xsd:element name="dmss_rsv_cizi_mena" ma:index="13" nillable="true" ma:displayName="Cizí měna" ma:internalName="dmss_rsv_cizi_mena" ma:readOnly="false">
      <xsd:simpleType>
        <xsd:restriction base="dms:Text"/>
      </xsd:simpleType>
    </xsd:element>
    <xsd:element name="dmss_rsv_datum_podani_nabidky" ma:index="14" nillable="true" ma:displayName="Datum podání nabídky" ma:format="DateOnly" ma:internalName="dmss_rsv_datum_podani_nabidky" ma:readOnly="false">
      <xsd:simpleType>
        <xsd:restriction base="dms:DateTime"/>
      </xsd:simpleType>
    </xsd:element>
    <xsd:element name="dmss_rsv_divize" ma:index="15" nillable="true" ma:displayName="Divize provádí" ma:internalName="dmss_rsv_divize" ma:readOnly="false">
      <xsd:simpleType>
        <xsd:restriction base="dms:Text"/>
      </xsd:simpleType>
    </xsd:element>
    <xsd:element name="dmss_rsv_eko_stavba" ma:index="16" nillable="true" ma:displayName="Ekologická stavba" ma:internalName="dmss_rsv_eko_stavba" ma:readOnly="false">
      <xsd:simpleType>
        <xsd:restriction base="dms:Text"/>
      </xsd:simpleType>
    </xsd:element>
    <xsd:element name="dmss_rsv_faze" ma:index="17" nillable="true" ma:displayName="Fáze" ma:internalName="dmss_rsv_faze" ma:readOnly="false">
      <xsd:simpleType>
        <xsd:restriction base="dms:Text"/>
      </xsd:simpleType>
    </xsd:element>
    <xsd:element name="dmss_rsv_faze_stav" ma:index="18" nillable="true" ma:displayName="Stav" ma:internalName="dmss_rsv_faze_stav" ma:readOnly="false">
      <xsd:simpleType>
        <xsd:restriction base="dms:Text"/>
      </xsd:simpleType>
    </xsd:element>
    <xsd:element name="dmss_rsv_ico_investor" ma:index="19" nillable="true" ma:displayName="IČ investora" ma:internalName="dmss_rsv_ico_investor" ma:readOnly="false">
      <xsd:simpleType>
        <xsd:restriction base="dms:Text"/>
      </xsd:simpleType>
    </xsd:element>
    <xsd:element name="dmss_rsv_iddv" ma:index="20" nillable="true" ma:displayName="IDDV" ma:internalName="dmss_rsv_iddv" ma:readOnly="false">
      <xsd:simpleType>
        <xsd:restriction base="dms:Text"/>
      </xsd:simpleType>
    </xsd:element>
    <xsd:element name="dmss_rsv_iddv_parent" ma:index="21" nillable="true" ma:displayName="IDDV nadřazený" ma:internalName="dmss_rsv_iddv_parent" ma:readOnly="false">
      <xsd:simpleType>
        <xsd:restriction base="dms:Text"/>
      </xsd:simpleType>
    </xsd:element>
    <xsd:element name="dmss_rsv_investor" ma:index="22" nillable="true" ma:displayName="Investor" ma:internalName="dmss_rsv_investor" ma:readOnly="false">
      <xsd:simpleType>
        <xsd:restriction base="dms:Text"/>
      </xsd:simpleType>
    </xsd:element>
    <xsd:element name="dmss_rsv_katastralni_uzemi" ma:index="23" nillable="true" ma:displayName="Katastrální území" ma:internalName="dmss_rsv_katastralni_uzemi" ma:readOnly="false">
      <xsd:simpleType>
        <xsd:restriction base="dms:Text"/>
      </xsd:simpleType>
    </xsd:element>
    <xsd:element name="dmss_rsv_kod_architekta" ma:index="24" nillable="true" ma:displayName="Architekt" ma:internalName="dmss_rsv_kod_architekta" ma:readOnly="false">
      <xsd:simpleType>
        <xsd:restriction base="dms:Text"/>
      </xsd:simpleType>
    </xsd:element>
    <xsd:element name="dmss_rsv_kod_projektant" ma:index="25" nillable="true" ma:displayName="Projektant" ma:internalName="dmss_rsv_kod_projektant" ma:readOnly="false">
      <xsd:simpleType>
        <xsd:restriction base="dms:Text"/>
      </xsd:simpleType>
    </xsd:element>
    <xsd:element name="dmss_rsv_kraj" ma:index="26" nillable="true" ma:displayName="Kraj" ma:internalName="dmss_rsv_kraj" ma:readOnly="false">
      <xsd:simpleType>
        <xsd:restriction base="dms:Text"/>
      </xsd:simpleType>
    </xsd:element>
    <xsd:element name="dmss_rsv_mc" ma:index="27" nillable="true" ma:displayName="Marketingové číslo" ma:internalName="dmss_rsv_mc" ma:readOnly="false">
      <xsd:simpleType>
        <xsd:restriction base="dms:Text"/>
      </xsd:simpleType>
    </xsd:element>
    <xsd:element name="dmss_rsv_mena_uc" ma:index="28" nillable="true" ma:displayName="Měna ÚO" ma:internalName="dmss_rsv_mena_uc" ma:readOnly="false">
      <xsd:simpleType>
        <xsd:restriction base="dms:Text"/>
      </xsd:simpleType>
    </xsd:element>
    <xsd:element name="dmss_rsv_mestska_cast" ma:index="29" nillable="true" ma:displayName="Městská část" ma:internalName="dmss_rsv_mestska_cast" ma:readOnly="false">
      <xsd:simpleType>
        <xsd:restriction base="dms:Text"/>
      </xsd:simpleType>
    </xsd:element>
    <xsd:element name="dmss_rsv_misto" ma:index="30" nillable="true" ma:displayName="Umístění stavby (ulice)" ma:internalName="dmss_rsv_misto" ma:readOnly="false">
      <xsd:simpleType>
        <xsd:restriction base="dms:Text"/>
      </xsd:simpleType>
    </xsd:element>
    <xsd:element name="dmss_rsv_nazev_akce" ma:index="31" nillable="true" ma:displayName="Název akce" ma:internalName="dmss_rsv_nazev_akce" ma:readOnly="false">
      <xsd:simpleType>
        <xsd:restriction base="dms:Text"/>
      </xsd:simpleType>
    </xsd:element>
    <xsd:element name="dmss_rsv_nazev_stavby" ma:index="32" nillable="true" ma:displayName="Název dle investora" ma:internalName="dmss_rsv_nazev_stavby" ma:readOnly="false">
      <xsd:simpleType>
        <xsd:restriction base="dms:Text"/>
      </xsd:simpleType>
    </xsd:element>
    <xsd:element name="dmss_rsv_obec" ma:index="33" nillable="true" ma:displayName="Lokalita stavby (obec)" ma:internalName="dmss_rsv_obec" ma:readOnly="false">
      <xsd:simpleType>
        <xsd:restriction base="dms:Text"/>
      </xsd:simpleType>
    </xsd:element>
    <xsd:element name="dmss_rsv_obch_manazer" ma:index="34" nillable="true" ma:displayName="Obchodní manažer" ma:internalName="dmss_rsv_obch_manazer" ma:readOnly="false">
      <xsd:simpleType>
        <xsd:restriction base="dms:Text"/>
      </xsd:simpleType>
    </xsd:element>
    <xsd:element name="dmss_rsv_odberatel" ma:index="35" nillable="true" ma:displayName="Odběratel" ma:internalName="dmss_rsv_odberatel" ma:readOnly="false">
      <xsd:simpleType>
        <xsd:restriction base="dms:Text"/>
      </xsd:simpleType>
    </xsd:element>
    <xsd:element name="dmss_rsv_ora" ma:index="36" nillable="true" ma:displayName="ORA" ma:internalName="dmss_rsv_ora" ma:readOnly="false">
      <xsd:simpleType>
        <xsd:restriction base="dms:Text"/>
      </xsd:simpleType>
    </xsd:element>
    <xsd:element name="dmss_rsv_pravomoc" ma:index="37" nillable="true" ma:displayName="Pravomoc" ma:internalName="dmss_rsv_pravomoc" ma:readOnly="false">
      <xsd:simpleType>
        <xsd:restriction base="dms:Text"/>
      </xsd:simpleType>
    </xsd:element>
    <xsd:element name="dmss_rsv_projektant_ico" ma:index="38" nillable="true" ma:displayName="IČ projektanta" ma:internalName="dmss_rsv_projektant_ico" ma:readOnly="false">
      <xsd:simpleType>
        <xsd:restriction base="dms:Text"/>
      </xsd:simpleType>
    </xsd:element>
    <xsd:element name="dmss_rsv_sdruzeni" ma:index="39" nillable="true" ma:displayName="Sdružení" ma:internalName="dmss_rsv_sdruzeni" ma:readOnly="false">
      <xsd:simpleType>
        <xsd:restriction base="dms:Text"/>
      </xsd:simpleType>
    </xsd:element>
    <xsd:element name="dmss_rsv_smluvni_konec" ma:index="40" nillable="true" ma:displayName="Orientační konec stavby" ma:format="DateOnly" ma:internalName="dmss_rsv_smluvni_konec" ma:readOnly="false">
      <xsd:simpleType>
        <xsd:restriction base="dms:DateTime"/>
      </xsd:simpleType>
    </xsd:element>
    <xsd:element name="dmss_rsv_smluvni_konec_auto" ma:index="41" nillable="true" ma:displayName="Dokončení dle SoD vč. dodatku" ma:format="DateOnly" ma:internalName="dmss_rsv_smluvni_konec_auto" ma:readOnly="false">
      <xsd:simpleType>
        <xsd:restriction base="dms:DateTime"/>
      </xsd:simpleType>
    </xsd:element>
    <xsd:element name="dmss_rsv_smluvni_zac" ma:index="42" nillable="true" ma:displayName="Orientační zahájení stavby" ma:format="DateOnly" ma:internalName="dmss_rsv_smluvni_zac" ma:readOnly="false">
      <xsd:simpleType>
        <xsd:restriction base="dms:DateTime"/>
      </xsd:simpleType>
    </xsd:element>
    <xsd:element name="dmss_rsv_smluvni_zac_auto" ma:index="43" nillable="true" ma:displayName="Zahájení dle SoD vč.dodatku" ma:format="DateOnly" ma:internalName="dmss_rsv_smluvni_zac_auto" ma:readOnly="false">
      <xsd:simpleType>
        <xsd:restriction base="dms:DateTime"/>
      </xsd:simpleType>
    </xsd:element>
    <xsd:element name="dmss_rsv_stat" ma:index="44" nillable="true" ma:displayName="Stát" ma:internalName="dmss_rsv_stat" ma:readOnly="false">
      <xsd:simpleType>
        <xsd:restriction base="dms:Text"/>
      </xsd:simpleType>
    </xsd:element>
    <xsd:element name="dmss_rsv_stredisko" ma:index="45" nillable="true" ma:displayName="Vyšší dodavatel - Středisko" ma:internalName="dmss_rsv_stredisko" ma:readOnly="false">
      <xsd:simpleType>
        <xsd:restriction base="dms:Text"/>
      </xsd:simpleType>
    </xsd:element>
    <xsd:element name="dmss_rsv_stupen_utajeni" ma:index="46" nillable="true" ma:displayName="Stupeň utajení" ma:internalName="dmss_rsv_stupen_utajeni" ma:readOnly="false">
      <xsd:simpleType>
        <xsd:restriction base="dms:Text"/>
      </xsd:simpleType>
    </xsd:element>
    <xsd:element name="dmss_rsv_ta" ma:index="47" nillable="true" ma:displayName="Anglický název" ma:internalName="dmss_rsv_ta" ma:readOnly="false">
      <xsd:simpleType>
        <xsd:restriction base="dms:Text"/>
      </xsd:simpleType>
    </xsd:element>
    <xsd:element name="dmss_rsv_typ_zakazky" ma:index="48" nillable="true" ma:displayName="Typ zakázky" ma:internalName="dmss_rsv_typ_zakazky" ma:readOnly="false">
      <xsd:simpleType>
        <xsd:restriction base="dms:Text"/>
      </xsd:simpleType>
    </xsd:element>
    <xsd:element name="dmss_rsv_velikost_projektu" ma:index="49" nillable="true" ma:displayName="Velikost projektu ORA" ma:internalName="dmss_rsv_velikost_projektu" ma:readOnly="false">
      <xsd:simpleType>
        <xsd:restriction base="dms:Text"/>
      </xsd:simpleType>
    </xsd:element>
    <xsd:element name="dmss_rsv_vyrobni_jednotka" ma:index="50" nillable="true" ma:displayName="Výrobní jednotka provádí" ma:internalName="dmss_rsv_vyrobni_jednotka" ma:readOnly="false">
      <xsd:simpleType>
        <xsd:restriction base="dms:Text"/>
      </xsd:simpleType>
    </xsd:element>
    <xsd:element name="dmss_rsv_zadavatel" ma:index="51" nillable="true" ma:displayName="Zadavatel" ma:internalName="dmss_rsv_zadavatel" ma:readOnly="false">
      <xsd:simpleType>
        <xsd:restriction base="dms:Text"/>
      </xsd:simpleType>
    </xsd:element>
    <xsd:element name="dmss_rsv_zarucni_stredisko" ma:index="52" nillable="true" ma:displayName="Záruční středisko" ma:internalName="dmss_rsv_zarucni_stredisko" ma:readOnly="false">
      <xsd:simpleType>
        <xsd:restriction base="dms:Text"/>
      </xsd:simpleType>
    </xsd:element>
    <xsd:element name="dmss_rsv_zastupce_investora_ico" ma:index="53" nillable="true" ma:displayName="IČ zadavatele" ma:internalName="dmss_rsv_zastupce_investora_ico" ma:readOnly="false">
      <xsd:simpleType>
        <xsd:restriction base="dms:Text"/>
      </xsd:simpleType>
    </xsd:element>
    <xsd:element name="dmss_rsv_zavod" ma:index="54" nillable="true" ma:displayName="Závod provádí" ma:internalName="dmss_rsv_zavod" ma:readOnly="false">
      <xsd:simpleType>
        <xsd:restriction base="dms:Text"/>
      </xsd:simpleType>
    </xsd:element>
    <xsd:element name="dmss_rsv_zpracovatel_ora" ma:index="55" nillable="true" ma:displayName="Projektový tým - Zpracovatel ORA" ma:internalName="dmss_rsv_zpracovatel_ora" ma:readOnly="false">
      <xsd:simpleType>
        <xsd:restriction base="dms:Text"/>
      </xsd:simpleType>
    </xsd:element>
    <xsd:element name="dmss_spravce_ps" ma:index="56" nillable="true" ma:displayName="Projektový tým - Správce PS" ma:internalName="dmss_spravce_ps" ma:readOnly="false">
      <xsd:simpleType>
        <xsd:restriction base="dms:Text"/>
      </xsd:simpleType>
    </xsd:element>
    <xsd:element name="dmss_zastupce_spravce_ps" ma:index="57" nillable="true" ma:displayName="Projektový tým - Zástupce správce PS" ma:internalName="dmss_zastupce_spravce_ps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s_rsv_datum_podani_nabidky xmlns="85ac66d6-7447-4e91-9cf2-6b36c3885d54" xsi:nil="true"/>
    <dmss_rsv_nazev_akce xmlns="85ac66d6-7447-4e91-9cf2-6b36c3885d54">Michle Pekárna</dmss_rsv_nazev_akce>
    <dmss_rsv_obch_manazer xmlns="85ac66d6-7447-4e91-9cf2-6b36c3885d54">Dušta, Petr</dmss_rsv_obch_manazer>
    <dmss_rsv_odberatel xmlns="85ac66d6-7447-4e91-9cf2-6b36c3885d54">nezadáno</dmss_rsv_odberatel>
    <dmss_rsv_typ_zakazky xmlns="85ac66d6-7447-4e91-9cf2-6b36c3885d54">Developerský projekt</dmss_rsv_typ_zakazky>
    <dmss_rsv_smluvni_zac xmlns="85ac66d6-7447-4e91-9cf2-6b36c3885d54" xsi:nil="true"/>
    <dmss_rsv_mc xmlns="85ac66d6-7447-4e91-9cf2-6b36c3885d54">2014007923</dmss_rsv_mc>
    <dmss_rsv_cena_ora xmlns="85ac66d6-7447-4e91-9cf2-6b36c3885d54" xsi:nil="true"/>
    <dmss_rsv_iddv xmlns="85ac66d6-7447-4e91-9cf2-6b36c3885d54">2032383439</dmss_rsv_iddv>
    <dmss_rsv_iddv_parent xmlns="85ac66d6-7447-4e91-9cf2-6b36c3885d54" xsi:nil="true"/>
    <dmss_rsv_kod_projektant xmlns="85ac66d6-7447-4e91-9cf2-6b36c3885d54">nezadáno</dmss_rsv_kod_projektant>
    <dmss_rsv_stupen_utajeni xmlns="85ac66d6-7447-4e91-9cf2-6b36c3885d54" xsi:nil="true"/>
    <dmss_rsv_mena_uc xmlns="85ac66d6-7447-4e91-9cf2-6b36c3885d54">CZK</dmss_rsv_mena_uc>
    <dmss_rsv_obec xmlns="85ac66d6-7447-4e91-9cf2-6b36c3885d54">Praha 4</dmss_rsv_obec>
    <dmss_rsv_smluvni_zac_auto xmlns="85ac66d6-7447-4e91-9cf2-6b36c3885d54" xsi:nil="true"/>
    <dmss_rsv_vyrobni_jednotka xmlns="85ac66d6-7447-4e91-9cf2-6b36c3885d54" xsi:nil="true"/>
    <dmss_rsv_stredisko xmlns="85ac66d6-7447-4e91-9cf2-6b36c3885d54"> PDV 25-4000 - Developerský projekt</dmss_rsv_stredisko>
    <dmss_rsv_zpracovatel_ora xmlns="85ac66d6-7447-4e91-9cf2-6b36c3885d54" xsi:nil="true"/>
    <dmss_rsv_cislo_smlouvy xmlns="85ac66d6-7447-4e91-9cf2-6b36c3885d54" xsi:nil="true"/>
    <dmss_rsv_faze_stav xmlns="85ac66d6-7447-4e91-9cf2-6b36c3885d54">Vývoj projektu</dmss_rsv_faze_stav>
    <dmss_rsv_ora xmlns="85ac66d6-7447-4e91-9cf2-6b36c3885d54" xsi:nil="true"/>
    <dmss_rsv_pravomoc xmlns="85ac66d6-7447-4e91-9cf2-6b36c3885d54" xsi:nil="true"/>
    <dmss_rsv_smluvni_konec_auto xmlns="85ac66d6-7447-4e91-9cf2-6b36c3885d54" xsi:nil="true"/>
    <dmss_spravce_ps xmlns="85ac66d6-7447-4e91-9cf2-6b36c3885d54">Kiska, Jakub; Herštík, Zdeněk</dmss_spravce_ps>
    <dmss_rsv_architekt_ico xmlns="85ac66d6-7447-4e91-9cf2-6b36c3885d54" xsi:nil="true"/>
    <dmss_rsv_sdruzeni xmlns="85ac66d6-7447-4e91-9cf2-6b36c3885d54">Ne</dmss_rsv_sdruzeni>
    <dmss_rsv_ta xmlns="85ac66d6-7447-4e91-9cf2-6b36c3885d54">Prague, Michle - Pekárna</dmss_rsv_ta>
    <dmss_rsv_mestska_cast xmlns="85ac66d6-7447-4e91-9cf2-6b36c3885d54">Michle</dmss_rsv_mestska_cast>
    <dmss_rsv_stat xmlns="85ac66d6-7447-4e91-9cf2-6b36c3885d54">CZ</dmss_rsv_stat>
    <dmss_rsv_zadavatel xmlns="85ac66d6-7447-4e91-9cf2-6b36c3885d54">nezadáno</dmss_rsv_zadavatel>
    <dmss_zastupce_spravce_ps xmlns="85ac66d6-7447-4e91-9cf2-6b36c3885d54" xsi:nil="true"/>
    <dmss_rsv_cislo_stavby xmlns="85ac66d6-7447-4e91-9cf2-6b36c3885d54">24370</dmss_rsv_cislo_stavby>
    <dmss_rsv_investor xmlns="85ac66d6-7447-4e91-9cf2-6b36c3885d54">nezadáno</dmss_rsv_investor>
    <dmss_rsv_velikost_projektu xmlns="85ac66d6-7447-4e91-9cf2-6b36c3885d54" xsi:nil="true"/>
    <dmss_rsv_faze xmlns="85ac66d6-7447-4e91-9cf2-6b36c3885d54">Realizace</dmss_rsv_faze>
    <dmss_rsv_projektant_ico xmlns="85ac66d6-7447-4e91-9cf2-6b36c3885d54">...xxx</dmss_rsv_projektant_ico>
    <dmss_rsv_zavod xmlns="85ac66d6-7447-4e91-9cf2-6b36c3885d54" xsi:nil="true"/>
    <dmss_rsv_divize xmlns="85ac66d6-7447-4e91-9cf2-6b36c3885d54" xsi:nil="true"/>
    <dmss_rsv_ico_investor xmlns="85ac66d6-7447-4e91-9cf2-6b36c3885d54">...xxx</dmss_rsv_ico_investor>
    <dmss_rsv_misto xmlns="85ac66d6-7447-4e91-9cf2-6b36c3885d54">Pekárenská</dmss_rsv_misto>
    <dmss_rsv_kod_architekta xmlns="85ac66d6-7447-4e91-9cf2-6b36c3885d54" xsi:nil="true"/>
    <dmss_rsv_kraj xmlns="85ac66d6-7447-4e91-9cf2-6b36c3885d54">Hlavní město Praha</dmss_rsv_kraj>
    <dmss_rsv_nazev_stavby xmlns="85ac66d6-7447-4e91-9cf2-6b36c3885d54">Prague, Michle - Bakery</dmss_rsv_nazev_stavby>
    <dmss_rsv_zastupce_investora_ico xmlns="85ac66d6-7447-4e91-9cf2-6b36c3885d54">...xxx</dmss_rsv_zastupce_investora_ico>
    <dmss_rsv_cizi_mena xmlns="85ac66d6-7447-4e91-9cf2-6b36c3885d54" xsi:nil="true"/>
    <dmss_rsv_eko_stavba xmlns="85ac66d6-7447-4e91-9cf2-6b36c3885d54">Ne</dmss_rsv_eko_stavba>
    <dmss_rsv_katastralni_uzemi xmlns="85ac66d6-7447-4e91-9cf2-6b36c3885d54" xsi:nil="true"/>
    <dmss_rsv_smluvni_konec xmlns="85ac66d6-7447-4e91-9cf2-6b36c3885d54" xsi:nil="true"/>
    <dmss_rsv_autor xmlns="85ac66d6-7447-4e91-9cf2-6b36c3885d54">Herštík, Zdeněk</dmss_rsv_autor>
    <dmss_rsv_zarucni_stredisko xmlns="85ac66d6-7447-4e91-9cf2-6b36c3885d54" xsi:nil="true"/>
  </documentManagement>
</p:properties>
</file>

<file path=customXml/itemProps1.xml><?xml version="1.0" encoding="utf-8"?>
<ds:datastoreItem xmlns:ds="http://schemas.openxmlformats.org/officeDocument/2006/customXml" ds:itemID="{41D715C2-4BE7-4518-86ED-6C3C8A2CAC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8F30B0-EB75-4C2B-8122-046D92A8B90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4C5F3DA-F422-4D22-9723-668C0FE48F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ac66d6-7447-4e91-9cf2-6b36c3885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94552C6-2BC6-4968-8A58-1B570A57558D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85ac66d6-7447-4e91-9cf2-6b36c3885d54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Plochy</vt:lpstr>
      <vt:lpstr>venkovni natery_SM_247</vt:lpstr>
      <vt:lpstr>dílčí listy rozpočtu</vt:lpstr>
      <vt:lpstr>09090 IS Chodovec</vt:lpstr>
      <vt:lpstr>'venkovni natery_SM_247'!Oblast_tisku</vt:lpstr>
    </vt:vector>
  </TitlesOfParts>
  <Company>Skanska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Kripner Jaromír</dc:creator>
  <cp:lastModifiedBy>rfajfrova</cp:lastModifiedBy>
  <cp:lastPrinted>2014-04-08T08:58:41Z</cp:lastPrinted>
  <dcterms:created xsi:type="dcterms:W3CDTF">2007-04-23T16:12:27Z</dcterms:created>
  <dcterms:modified xsi:type="dcterms:W3CDTF">2018-03-13T09:37:44Z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2efe4e64-5acd-4bce-a109-83379bbecbb6</vt:lpwstr>
  </property>
  <property fmtid="{D5CDD505-2E9C-101B-9397-08002B2CF9AE}" pid="3" name="ContentTypeId">
    <vt:lpwstr>0x010100F71A55B0C3BD46C3A10DF6B0BCDEB0DE00EC8B93C27F804CF99479A9D483C5A076</vt:lpwstr>
  </property>
</Properties>
</file>