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240" windowWidth="20730" windowHeight="8745" activeTab="0"/>
  </bookViews>
  <sheets>
    <sheet name="Celkový rozpočet" sheetId="12" r:id="rId1"/>
    <sheet name="3.1" sheetId="14" r:id="rId2"/>
    <sheet name="3.2" sheetId="15" r:id="rId3"/>
    <sheet name="3.3 část Sečení" sheetId="16" r:id="rId4"/>
    <sheet name="3.3 část Kompostování" sheetId="19" r:id="rId5"/>
  </sheets>
  <definedNames/>
  <calcPr calcId="145621"/>
</workbook>
</file>

<file path=xl/sharedStrings.xml><?xml version="1.0" encoding="utf-8"?>
<sst xmlns="http://schemas.openxmlformats.org/spreadsheetml/2006/main" count="433" uniqueCount="82">
  <si>
    <t>Celkem</t>
  </si>
  <si>
    <t>3 - Realizace opatření</t>
  </si>
  <si>
    <t>3.1 Prořezávky</t>
  </si>
  <si>
    <t>3.2 Stružkování</t>
  </si>
  <si>
    <t>Název povodí</t>
  </si>
  <si>
    <t>výměra (ha)</t>
  </si>
  <si>
    <t>Spálenecký p.</t>
  </si>
  <si>
    <t>Sněžný p.</t>
  </si>
  <si>
    <t>Tetřívčí p.</t>
  </si>
  <si>
    <t>CELKEM</t>
  </si>
  <si>
    <t>Lokalita</t>
  </si>
  <si>
    <t>Výměra stružkování (bm)</t>
  </si>
  <si>
    <t>O1</t>
  </si>
  <si>
    <t>O2</t>
  </si>
  <si>
    <t>O9</t>
  </si>
  <si>
    <t>O10</t>
  </si>
  <si>
    <t>O11</t>
  </si>
  <si>
    <t>O12</t>
  </si>
  <si>
    <t>O16</t>
  </si>
  <si>
    <t>O21</t>
  </si>
  <si>
    <t>O24</t>
  </si>
  <si>
    <t>O25</t>
  </si>
  <si>
    <t>O27</t>
  </si>
  <si>
    <t>O29</t>
  </si>
  <si>
    <t>O32</t>
  </si>
  <si>
    <t>O34</t>
  </si>
  <si>
    <t>O37</t>
  </si>
  <si>
    <t>O38</t>
  </si>
  <si>
    <t>O39</t>
  </si>
  <si>
    <t>O56</t>
  </si>
  <si>
    <t>O58</t>
  </si>
  <si>
    <t>O64</t>
  </si>
  <si>
    <t>O66</t>
  </si>
  <si>
    <t>O67</t>
  </si>
  <si>
    <t>SEČENÍ</t>
  </si>
  <si>
    <t>KOMPOSTOVÁNÍ</t>
  </si>
  <si>
    <t>Výměra sečení (m2)</t>
  </si>
  <si>
    <t>Výměra sečení (ha)</t>
  </si>
  <si>
    <t>Počet kompostovišť</t>
  </si>
  <si>
    <t>Použití vápence</t>
  </si>
  <si>
    <t>Založení kompostoviště (rok)</t>
  </si>
  <si>
    <t>přerovnávka 1</t>
  </si>
  <si>
    <t>přerovnávka 2</t>
  </si>
  <si>
    <t>přerovnávka 3</t>
  </si>
  <si>
    <t>přerovnávka 4</t>
  </si>
  <si>
    <t>přerovnávka 5</t>
  </si>
  <si>
    <t>aplikace</t>
  </si>
  <si>
    <t>počet hodin práce</t>
  </si>
  <si>
    <t>kompost je již založen</t>
  </si>
  <si>
    <t>kompost již založen</t>
  </si>
  <si>
    <t>Náklady na Kompostování v roce 2019</t>
  </si>
  <si>
    <t>Náklady na Kompostování v roce 2020</t>
  </si>
  <si>
    <t>Náklady na Kompostování v roce 2021</t>
  </si>
  <si>
    <t>Náklady na Kompostování v roce 2022</t>
  </si>
  <si>
    <t>Množství kg vápence na jednu základku 1 kompostu</t>
  </si>
  <si>
    <t>Počet zakládek</t>
  </si>
  <si>
    <t>Množství základek</t>
  </si>
  <si>
    <t>Rozpočet aktivity 3.1 Prořezávky</t>
  </si>
  <si>
    <t>Rozpočet aktivity 3.2 - Stružkování</t>
  </si>
  <si>
    <t>Celkem Aktivita 3</t>
  </si>
  <si>
    <t xml:space="preserve">Náklady na Kompostování v roce 2018 </t>
  </si>
  <si>
    <t>Rozpočet Aktivity č. 3 projektu Realizace opatření dle Plánu péče o NPP Blanice a Prameniště Blanice - managementová opatření</t>
  </si>
  <si>
    <t>Nabídková cena za bm vč. DPH</t>
  </si>
  <si>
    <t>Nabídková cena za bm bez DPH</t>
  </si>
  <si>
    <t>Nabídková cena vč. DPH</t>
  </si>
  <si>
    <t>Nabídková cena bez DPH/ha</t>
  </si>
  <si>
    <t>Nabídková cena bez DPH</t>
  </si>
  <si>
    <t>Nabídková cena za ha bez DPH</t>
  </si>
  <si>
    <t>Nabídková cena za ha vč. DPH</t>
  </si>
  <si>
    <t>Rozpočet aktivity 3.3 Luční management - část Sečení</t>
  </si>
  <si>
    <t>Nabídková cena za založení kompostoviště bez DPH</t>
  </si>
  <si>
    <t>Nabídková cena za založení kompostoviště vč. DPH</t>
  </si>
  <si>
    <t>Nabídková cena za hodinu práce vč. DPH</t>
  </si>
  <si>
    <t>Nabídkové celkové náklady vč. DPH</t>
  </si>
  <si>
    <t>Nabídkové náklady vč. DPH</t>
  </si>
  <si>
    <t>Nabídkové náklady na založení kompostovišť vč. DPH</t>
  </si>
  <si>
    <t>Rozpočet aktivity 3.3 Luční management - část Kompostování</t>
  </si>
  <si>
    <t>Nabídková cena za kg vápence vč. DPH</t>
  </si>
  <si>
    <t>Nabídková cena za použití vápence celkem vč. DPH</t>
  </si>
  <si>
    <t>Nabídková cena za hodinu práce bez DPH</t>
  </si>
  <si>
    <t>Nabídková celková cena vč. DPH</t>
  </si>
  <si>
    <t>3.3 Luční management - Sečení + Kompostování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</si>
</sst>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0.0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29">
    <xf numFmtId="0" fontId="0" fillId="0" borderId="0" xfId="0"/>
    <xf numFmtId="0" fontId="0" fillId="0" borderId="0" xfId="0"/>
    <xf numFmtId="0" fontId="4" fillId="0" borderId="0" xfId="0" applyFont="1"/>
    <xf numFmtId="3" fontId="0" fillId="0" borderId="0" xfId="0" applyNumberFormat="1"/>
    <xf numFmtId="0" fontId="0" fillId="0" borderId="0" xfId="0" applyBorder="1"/>
    <xf numFmtId="0" fontId="0" fillId="0" borderId="0" xfId="0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10" fillId="0" borderId="0" xfId="0" applyFont="1"/>
    <xf numFmtId="0" fontId="5" fillId="0" borderId="1" xfId="0" applyNumberFormat="1" applyFont="1" applyBorder="1"/>
    <xf numFmtId="2" fontId="5" fillId="0" borderId="2" xfId="0" applyNumberFormat="1" applyFont="1" applyBorder="1"/>
    <xf numFmtId="165" fontId="5" fillId="0" borderId="1" xfId="0" applyNumberFormat="1" applyFont="1" applyBorder="1"/>
    <xf numFmtId="165" fontId="6" fillId="0" borderId="3" xfId="0" applyNumberFormat="1" applyFont="1" applyBorder="1"/>
    <xf numFmtId="165" fontId="5" fillId="0" borderId="4" xfId="0" applyNumberFormat="1" applyFont="1" applyBorder="1"/>
    <xf numFmtId="165" fontId="0" fillId="0" borderId="0" xfId="0" applyNumberFormat="1"/>
    <xf numFmtId="0" fontId="11" fillId="0" borderId="0" xfId="0" applyFont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0" fillId="2" borderId="2" xfId="0" applyFill="1" applyBorder="1"/>
    <xf numFmtId="0" fontId="3" fillId="0" borderId="3" xfId="0" applyFont="1" applyBorder="1"/>
    <xf numFmtId="0" fontId="3" fillId="0" borderId="4" xfId="0" applyFont="1" applyBorder="1"/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8" xfId="0" applyBorder="1"/>
    <xf numFmtId="0" fontId="0" fillId="0" borderId="1" xfId="0" applyBorder="1" applyAlignment="1">
      <alignment wrapText="1"/>
    </xf>
    <xf numFmtId="0" fontId="0" fillId="2" borderId="8" xfId="0" applyFill="1" applyBorder="1"/>
    <xf numFmtId="0" fontId="3" fillId="0" borderId="8" xfId="0" applyFont="1" applyBorder="1"/>
    <xf numFmtId="3" fontId="11" fillId="0" borderId="0" xfId="0" applyNumberFormat="1" applyFont="1"/>
    <xf numFmtId="0" fontId="0" fillId="0" borderId="2" xfId="0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0" fillId="0" borderId="0" xfId="0" applyAlignment="1">
      <alignment wrapText="1"/>
    </xf>
    <xf numFmtId="0" fontId="11" fillId="0" borderId="2" xfId="0" applyFont="1" applyBorder="1"/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Border="1"/>
    <xf numFmtId="3" fontId="5" fillId="3" borderId="8" xfId="0" applyNumberFormat="1" applyFont="1" applyFill="1" applyBorder="1"/>
    <xf numFmtId="0" fontId="5" fillId="3" borderId="12" xfId="0" applyFont="1" applyFill="1" applyBorder="1"/>
    <xf numFmtId="0" fontId="0" fillId="3" borderId="6" xfId="0" applyFill="1" applyBorder="1"/>
    <xf numFmtId="0" fontId="3" fillId="3" borderId="2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/>
    <xf numFmtId="3" fontId="2" fillId="0" borderId="0" xfId="0" applyNumberFormat="1" applyFont="1" applyFill="1" applyBorder="1"/>
    <xf numFmtId="3" fontId="3" fillId="0" borderId="0" xfId="0" applyNumberFormat="1" applyFont="1" applyFill="1" applyBorder="1"/>
    <xf numFmtId="3" fontId="14" fillId="0" borderId="0" xfId="0" applyNumberFormat="1" applyFont="1" applyFill="1" applyBorder="1"/>
    <xf numFmtId="0" fontId="3" fillId="0" borderId="0" xfId="0" applyFont="1" applyBorder="1" applyAlignment="1">
      <alignment vertical="center"/>
    </xf>
    <xf numFmtId="0" fontId="0" fillId="3" borderId="2" xfId="0" applyFill="1" applyBorder="1" applyAlignment="1">
      <alignment wrapText="1"/>
    </xf>
    <xf numFmtId="3" fontId="0" fillId="0" borderId="10" xfId="0" applyNumberFormat="1" applyBorder="1"/>
    <xf numFmtId="0" fontId="0" fillId="0" borderId="10" xfId="0" applyBorder="1" applyAlignment="1">
      <alignment wrapText="1"/>
    </xf>
    <xf numFmtId="3" fontId="0" fillId="0" borderId="13" xfId="0" applyNumberFormat="1" applyBorder="1"/>
    <xf numFmtId="3" fontId="3" fillId="0" borderId="11" xfId="0" applyNumberFormat="1" applyFont="1" applyBorder="1"/>
    <xf numFmtId="0" fontId="3" fillId="0" borderId="6" xfId="0" applyFont="1" applyBorder="1" applyAlignment="1">
      <alignment vertical="center" wrapText="1"/>
    </xf>
    <xf numFmtId="0" fontId="2" fillId="4" borderId="14" xfId="0" applyFont="1" applyFill="1" applyBorder="1"/>
    <xf numFmtId="0" fontId="0" fillId="3" borderId="8" xfId="0" applyFill="1" applyBorder="1" applyAlignment="1">
      <alignment wrapText="1"/>
    </xf>
    <xf numFmtId="0" fontId="3" fillId="3" borderId="8" xfId="0" applyFont="1" applyFill="1" applyBorder="1" applyAlignment="1">
      <alignment horizontal="center" vertical="center" wrapText="1"/>
    </xf>
    <xf numFmtId="0" fontId="0" fillId="3" borderId="8" xfId="0" applyFill="1" applyBorder="1"/>
    <xf numFmtId="0" fontId="2" fillId="4" borderId="15" xfId="0" applyFont="1" applyFill="1" applyBorder="1" applyAlignment="1">
      <alignment wrapText="1"/>
    </xf>
    <xf numFmtId="0" fontId="0" fillId="0" borderId="3" xfId="0" applyBorder="1"/>
    <xf numFmtId="0" fontId="3" fillId="3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0" fillId="2" borderId="23" xfId="0" applyFill="1" applyBorder="1"/>
    <xf numFmtId="3" fontId="2" fillId="2" borderId="24" xfId="0" applyNumberFormat="1" applyFont="1" applyFill="1" applyBorder="1"/>
    <xf numFmtId="3" fontId="2" fillId="2" borderId="23" xfId="0" applyNumberFormat="1" applyFont="1" applyFill="1" applyBorder="1"/>
    <xf numFmtId="3" fontId="2" fillId="2" borderId="25" xfId="0" applyNumberFormat="1" applyFont="1" applyFill="1" applyBorder="1"/>
    <xf numFmtId="3" fontId="2" fillId="2" borderId="8" xfId="0" applyNumberFormat="1" applyFont="1" applyFill="1" applyBorder="1"/>
    <xf numFmtId="3" fontId="2" fillId="2" borderId="15" xfId="0" applyNumberFormat="1" applyFont="1" applyFill="1" applyBorder="1"/>
    <xf numFmtId="0" fontId="3" fillId="2" borderId="12" xfId="0" applyFont="1" applyFill="1" applyBorder="1"/>
    <xf numFmtId="3" fontId="14" fillId="2" borderId="14" xfId="0" applyNumberFormat="1" applyFont="1" applyFill="1" applyBorder="1"/>
    <xf numFmtId="3" fontId="14" fillId="2" borderId="12" xfId="0" applyNumberFormat="1" applyFont="1" applyFill="1" applyBorder="1"/>
    <xf numFmtId="0" fontId="12" fillId="2" borderId="26" xfId="0" applyNumberFormat="1" applyFont="1" applyFill="1" applyBorder="1" applyAlignment="1">
      <alignment horizontal="center" vertical="center" wrapText="1"/>
    </xf>
    <xf numFmtId="0" fontId="12" fillId="2" borderId="27" xfId="0" applyNumberFormat="1" applyFont="1" applyFill="1" applyBorder="1" applyAlignment="1">
      <alignment horizontal="center" vertical="center" wrapText="1"/>
    </xf>
    <xf numFmtId="0" fontId="12" fillId="2" borderId="25" xfId="0" applyNumberFormat="1" applyFont="1" applyFill="1" applyBorder="1" applyAlignment="1">
      <alignment horizontal="center" vertical="center" wrapText="1"/>
    </xf>
    <xf numFmtId="0" fontId="12" fillId="2" borderId="15" xfId="0" applyNumberFormat="1" applyFont="1" applyFill="1" applyBorder="1" applyAlignment="1">
      <alignment horizontal="center" vertical="center" wrapText="1"/>
    </xf>
    <xf numFmtId="3" fontId="13" fillId="2" borderId="2" xfId="0" applyNumberFormat="1" applyFont="1" applyFill="1" applyBorder="1"/>
    <xf numFmtId="3" fontId="13" fillId="2" borderId="8" xfId="0" applyNumberFormat="1" applyFont="1" applyFill="1" applyBorder="1"/>
    <xf numFmtId="3" fontId="13" fillId="2" borderId="15" xfId="0" applyNumberFormat="1" applyFont="1" applyFill="1" applyBorder="1"/>
    <xf numFmtId="3" fontId="13" fillId="2" borderId="4" xfId="0" applyNumberFormat="1" applyFont="1" applyFill="1" applyBorder="1"/>
    <xf numFmtId="3" fontId="12" fillId="2" borderId="12" xfId="0" applyNumberFormat="1" applyFont="1" applyFill="1" applyBorder="1"/>
    <xf numFmtId="3" fontId="12" fillId="2" borderId="14" xfId="0" applyNumberFormat="1" applyFont="1" applyFill="1" applyBorder="1"/>
    <xf numFmtId="0" fontId="6" fillId="2" borderId="24" xfId="0" applyFont="1" applyFill="1" applyBorder="1" applyAlignment="1">
      <alignment horizontal="center" wrapText="1"/>
    </xf>
    <xf numFmtId="164" fontId="13" fillId="2" borderId="15" xfId="0" applyNumberFormat="1" applyFont="1" applyFill="1" applyBorder="1" applyAlignment="1">
      <alignment horizontal="right" vertical="center"/>
    </xf>
    <xf numFmtId="164" fontId="13" fillId="2" borderId="28" xfId="0" applyNumberFormat="1" applyFont="1" applyFill="1" applyBorder="1" applyAlignment="1">
      <alignment horizontal="right" vertical="center"/>
    </xf>
    <xf numFmtId="164" fontId="12" fillId="2" borderId="14" xfId="0" applyNumberFormat="1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2" fillId="2" borderId="8" xfId="0" applyFont="1" applyFill="1" applyBorder="1"/>
    <xf numFmtId="0" fontId="14" fillId="2" borderId="30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3" fontId="2" fillId="2" borderId="30" xfId="0" applyNumberFormat="1" applyFont="1" applyFill="1" applyBorder="1"/>
    <xf numFmtId="3" fontId="14" fillId="2" borderId="31" xfId="0" applyNumberFormat="1" applyFont="1" applyFill="1" applyBorder="1"/>
    <xf numFmtId="3" fontId="2" fillId="2" borderId="12" xfId="0" applyNumberFormat="1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3" fontId="14" fillId="2" borderId="2" xfId="0" applyNumberFormat="1" applyFont="1" applyFill="1" applyBorder="1"/>
    <xf numFmtId="0" fontId="0" fillId="2" borderId="0" xfId="0" applyFill="1"/>
    <xf numFmtId="0" fontId="2" fillId="2" borderId="8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18" xfId="0" applyFont="1" applyFill="1" applyBorder="1" applyAlignment="1">
      <alignment horizontal="center" vertical="center"/>
    </xf>
    <xf numFmtId="3" fontId="0" fillId="2" borderId="0" xfId="0" applyNumberFormat="1" applyFill="1"/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3" fillId="2" borderId="2" xfId="0" applyFont="1" applyFill="1" applyBorder="1"/>
    <xf numFmtId="0" fontId="14" fillId="2" borderId="2" xfId="0" applyFont="1" applyFill="1" applyBorder="1"/>
    <xf numFmtId="0" fontId="2" fillId="2" borderId="15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2" fillId="2" borderId="14" xfId="0" applyFont="1" applyFill="1" applyBorder="1"/>
    <xf numFmtId="0" fontId="0" fillId="2" borderId="3" xfId="0" applyFill="1" applyBorder="1"/>
    <xf numFmtId="0" fontId="3" fillId="2" borderId="0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 applyBorder="1" applyAlignment="1">
      <alignment/>
    </xf>
    <xf numFmtId="0" fontId="3" fillId="0" borderId="3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3" fontId="0" fillId="0" borderId="1" xfId="0" applyNumberFormat="1" applyFill="1" applyBorder="1"/>
    <xf numFmtId="0" fontId="2" fillId="0" borderId="15" xfId="0" applyFont="1" applyFill="1" applyBorder="1"/>
    <xf numFmtId="3" fontId="2" fillId="0" borderId="15" xfId="0" applyNumberFormat="1" applyFont="1" applyFill="1" applyBorder="1"/>
    <xf numFmtId="3" fontId="3" fillId="0" borderId="3" xfId="0" applyNumberFormat="1" applyFont="1" applyFill="1" applyBorder="1"/>
    <xf numFmtId="3" fontId="14" fillId="0" borderId="14" xfId="0" applyNumberFormat="1" applyFont="1" applyFill="1" applyBorder="1"/>
    <xf numFmtId="0" fontId="3" fillId="0" borderId="0" xfId="0" applyFont="1" applyFill="1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Fill="1" applyAlignment="1">
      <alignment wrapText="1"/>
    </xf>
    <xf numFmtId="0" fontId="2" fillId="0" borderId="8" xfId="0" applyFont="1" applyFill="1" applyBorder="1" applyAlignment="1">
      <alignment horizontal="center" wrapText="1"/>
    </xf>
    <xf numFmtId="0" fontId="2" fillId="0" borderId="8" xfId="0" applyFont="1" applyFill="1" applyBorder="1"/>
    <xf numFmtId="0" fontId="3" fillId="0" borderId="34" xfId="0" applyFont="1" applyFill="1" applyBorder="1"/>
    <xf numFmtId="3" fontId="14" fillId="0" borderId="12" xfId="0" applyNumberFormat="1" applyFont="1" applyFill="1" applyBorder="1"/>
    <xf numFmtId="0" fontId="0" fillId="0" borderId="35" xfId="0" applyFill="1" applyBorder="1" applyAlignment="1">
      <alignment horizontal="center" vertical="center" wrapText="1"/>
    </xf>
    <xf numFmtId="3" fontId="0" fillId="0" borderId="35" xfId="0" applyNumberFormat="1" applyFill="1" applyBorder="1"/>
    <xf numFmtId="3" fontId="3" fillId="0" borderId="4" xfId="0" applyNumberFormat="1" applyFont="1" applyFill="1" applyBorder="1"/>
    <xf numFmtId="0" fontId="14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2" xfId="0" applyFont="1" applyFill="1" applyBorder="1"/>
    <xf numFmtId="0" fontId="0" fillId="0" borderId="3" xfId="0" applyFill="1" applyBorder="1"/>
    <xf numFmtId="0" fontId="2" fillId="0" borderId="14" xfId="0" applyFont="1" applyFill="1" applyBorder="1"/>
    <xf numFmtId="0" fontId="2" fillId="0" borderId="36" xfId="0" applyFont="1" applyFill="1" applyBorder="1"/>
    <xf numFmtId="3" fontId="0" fillId="0" borderId="2" xfId="0" applyNumberFormat="1" applyFill="1" applyBorder="1"/>
    <xf numFmtId="3" fontId="2" fillId="0" borderId="8" xfId="0" applyNumberFormat="1" applyFont="1" applyFill="1" applyBorder="1"/>
    <xf numFmtId="3" fontId="14" fillId="0" borderId="8" xfId="0" applyNumberFormat="1" applyFont="1" applyFill="1" applyBorder="1"/>
    <xf numFmtId="0" fontId="6" fillId="0" borderId="37" xfId="0" applyFont="1" applyBorder="1" applyAlignment="1">
      <alignment horizontal="left" wrapText="1"/>
    </xf>
    <xf numFmtId="0" fontId="6" fillId="0" borderId="38" xfId="0" applyFont="1" applyBorder="1" applyAlignment="1">
      <alignment horizontal="left" wrapText="1"/>
    </xf>
    <xf numFmtId="0" fontId="6" fillId="0" borderId="39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3" borderId="39" xfId="0" applyNumberFormat="1" applyFont="1" applyFill="1" applyBorder="1" applyAlignment="1">
      <alignment horizontal="center" vertical="center" wrapText="1"/>
    </xf>
    <xf numFmtId="0" fontId="6" fillId="3" borderId="2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tabSelected="1" workbookViewId="0" topLeftCell="A1"/>
  </sheetViews>
  <sheetFormatPr defaultColWidth="9.140625" defaultRowHeight="15"/>
  <cols>
    <col min="1" max="1" width="23.140625" style="1" bestFit="1" customWidth="1"/>
    <col min="2" max="6" width="14.8515625" style="39" customWidth="1"/>
    <col min="7" max="7" width="14.8515625" style="1" customWidth="1"/>
    <col min="8" max="8" width="36.421875" style="4" customWidth="1"/>
    <col min="9" max="255" width="9.140625" style="1" customWidth="1"/>
    <col min="256" max="256" width="23.140625" style="1" bestFit="1" customWidth="1"/>
    <col min="257" max="263" width="14.8515625" style="1" customWidth="1"/>
    <col min="264" max="264" width="36.421875" style="1" customWidth="1"/>
    <col min="265" max="511" width="9.140625" style="1" customWidth="1"/>
    <col min="512" max="512" width="23.140625" style="1" bestFit="1" customWidth="1"/>
    <col min="513" max="519" width="14.8515625" style="1" customWidth="1"/>
    <col min="520" max="520" width="36.421875" style="1" customWidth="1"/>
    <col min="521" max="767" width="9.140625" style="1" customWidth="1"/>
    <col min="768" max="768" width="23.140625" style="1" bestFit="1" customWidth="1"/>
    <col min="769" max="775" width="14.8515625" style="1" customWidth="1"/>
    <col min="776" max="776" width="36.421875" style="1" customWidth="1"/>
    <col min="777" max="1023" width="9.140625" style="1" customWidth="1"/>
    <col min="1024" max="1024" width="23.140625" style="1" bestFit="1" customWidth="1"/>
    <col min="1025" max="1031" width="14.8515625" style="1" customWidth="1"/>
    <col min="1032" max="1032" width="36.421875" style="1" customWidth="1"/>
    <col min="1033" max="1279" width="9.140625" style="1" customWidth="1"/>
    <col min="1280" max="1280" width="23.140625" style="1" bestFit="1" customWidth="1"/>
    <col min="1281" max="1287" width="14.8515625" style="1" customWidth="1"/>
    <col min="1288" max="1288" width="36.421875" style="1" customWidth="1"/>
    <col min="1289" max="1535" width="9.140625" style="1" customWidth="1"/>
    <col min="1536" max="1536" width="23.140625" style="1" bestFit="1" customWidth="1"/>
    <col min="1537" max="1543" width="14.8515625" style="1" customWidth="1"/>
    <col min="1544" max="1544" width="36.421875" style="1" customWidth="1"/>
    <col min="1545" max="1791" width="9.140625" style="1" customWidth="1"/>
    <col min="1792" max="1792" width="23.140625" style="1" bestFit="1" customWidth="1"/>
    <col min="1793" max="1799" width="14.8515625" style="1" customWidth="1"/>
    <col min="1800" max="1800" width="36.421875" style="1" customWidth="1"/>
    <col min="1801" max="2047" width="9.140625" style="1" customWidth="1"/>
    <col min="2048" max="2048" width="23.140625" style="1" bestFit="1" customWidth="1"/>
    <col min="2049" max="2055" width="14.8515625" style="1" customWidth="1"/>
    <col min="2056" max="2056" width="36.421875" style="1" customWidth="1"/>
    <col min="2057" max="2303" width="9.140625" style="1" customWidth="1"/>
    <col min="2304" max="2304" width="23.140625" style="1" bestFit="1" customWidth="1"/>
    <col min="2305" max="2311" width="14.8515625" style="1" customWidth="1"/>
    <col min="2312" max="2312" width="36.421875" style="1" customWidth="1"/>
    <col min="2313" max="2559" width="9.140625" style="1" customWidth="1"/>
    <col min="2560" max="2560" width="23.140625" style="1" bestFit="1" customWidth="1"/>
    <col min="2561" max="2567" width="14.8515625" style="1" customWidth="1"/>
    <col min="2568" max="2568" width="36.421875" style="1" customWidth="1"/>
    <col min="2569" max="2815" width="9.140625" style="1" customWidth="1"/>
    <col min="2816" max="2816" width="23.140625" style="1" bestFit="1" customWidth="1"/>
    <col min="2817" max="2823" width="14.8515625" style="1" customWidth="1"/>
    <col min="2824" max="2824" width="36.421875" style="1" customWidth="1"/>
    <col min="2825" max="3071" width="9.140625" style="1" customWidth="1"/>
    <col min="3072" max="3072" width="23.140625" style="1" bestFit="1" customWidth="1"/>
    <col min="3073" max="3079" width="14.8515625" style="1" customWidth="1"/>
    <col min="3080" max="3080" width="36.421875" style="1" customWidth="1"/>
    <col min="3081" max="3327" width="9.140625" style="1" customWidth="1"/>
    <col min="3328" max="3328" width="23.140625" style="1" bestFit="1" customWidth="1"/>
    <col min="3329" max="3335" width="14.8515625" style="1" customWidth="1"/>
    <col min="3336" max="3336" width="36.421875" style="1" customWidth="1"/>
    <col min="3337" max="3583" width="9.140625" style="1" customWidth="1"/>
    <col min="3584" max="3584" width="23.140625" style="1" bestFit="1" customWidth="1"/>
    <col min="3585" max="3591" width="14.8515625" style="1" customWidth="1"/>
    <col min="3592" max="3592" width="36.421875" style="1" customWidth="1"/>
    <col min="3593" max="3839" width="9.140625" style="1" customWidth="1"/>
    <col min="3840" max="3840" width="23.140625" style="1" bestFit="1" customWidth="1"/>
    <col min="3841" max="3847" width="14.8515625" style="1" customWidth="1"/>
    <col min="3848" max="3848" width="36.421875" style="1" customWidth="1"/>
    <col min="3849" max="4095" width="9.140625" style="1" customWidth="1"/>
    <col min="4096" max="4096" width="23.140625" style="1" bestFit="1" customWidth="1"/>
    <col min="4097" max="4103" width="14.8515625" style="1" customWidth="1"/>
    <col min="4104" max="4104" width="36.421875" style="1" customWidth="1"/>
    <col min="4105" max="4351" width="9.140625" style="1" customWidth="1"/>
    <col min="4352" max="4352" width="23.140625" style="1" bestFit="1" customWidth="1"/>
    <col min="4353" max="4359" width="14.8515625" style="1" customWidth="1"/>
    <col min="4360" max="4360" width="36.421875" style="1" customWidth="1"/>
    <col min="4361" max="4607" width="9.140625" style="1" customWidth="1"/>
    <col min="4608" max="4608" width="23.140625" style="1" bestFit="1" customWidth="1"/>
    <col min="4609" max="4615" width="14.8515625" style="1" customWidth="1"/>
    <col min="4616" max="4616" width="36.421875" style="1" customWidth="1"/>
    <col min="4617" max="4863" width="9.140625" style="1" customWidth="1"/>
    <col min="4864" max="4864" width="23.140625" style="1" bestFit="1" customWidth="1"/>
    <col min="4865" max="4871" width="14.8515625" style="1" customWidth="1"/>
    <col min="4872" max="4872" width="36.421875" style="1" customWidth="1"/>
    <col min="4873" max="5119" width="9.140625" style="1" customWidth="1"/>
    <col min="5120" max="5120" width="23.140625" style="1" bestFit="1" customWidth="1"/>
    <col min="5121" max="5127" width="14.8515625" style="1" customWidth="1"/>
    <col min="5128" max="5128" width="36.421875" style="1" customWidth="1"/>
    <col min="5129" max="5375" width="9.140625" style="1" customWidth="1"/>
    <col min="5376" max="5376" width="23.140625" style="1" bestFit="1" customWidth="1"/>
    <col min="5377" max="5383" width="14.8515625" style="1" customWidth="1"/>
    <col min="5384" max="5384" width="36.421875" style="1" customWidth="1"/>
    <col min="5385" max="5631" width="9.140625" style="1" customWidth="1"/>
    <col min="5632" max="5632" width="23.140625" style="1" bestFit="1" customWidth="1"/>
    <col min="5633" max="5639" width="14.8515625" style="1" customWidth="1"/>
    <col min="5640" max="5640" width="36.421875" style="1" customWidth="1"/>
    <col min="5641" max="5887" width="9.140625" style="1" customWidth="1"/>
    <col min="5888" max="5888" width="23.140625" style="1" bestFit="1" customWidth="1"/>
    <col min="5889" max="5895" width="14.8515625" style="1" customWidth="1"/>
    <col min="5896" max="5896" width="36.421875" style="1" customWidth="1"/>
    <col min="5897" max="6143" width="9.140625" style="1" customWidth="1"/>
    <col min="6144" max="6144" width="23.140625" style="1" bestFit="1" customWidth="1"/>
    <col min="6145" max="6151" width="14.8515625" style="1" customWidth="1"/>
    <col min="6152" max="6152" width="36.421875" style="1" customWidth="1"/>
    <col min="6153" max="6399" width="9.140625" style="1" customWidth="1"/>
    <col min="6400" max="6400" width="23.140625" style="1" bestFit="1" customWidth="1"/>
    <col min="6401" max="6407" width="14.8515625" style="1" customWidth="1"/>
    <col min="6408" max="6408" width="36.421875" style="1" customWidth="1"/>
    <col min="6409" max="6655" width="9.140625" style="1" customWidth="1"/>
    <col min="6656" max="6656" width="23.140625" style="1" bestFit="1" customWidth="1"/>
    <col min="6657" max="6663" width="14.8515625" style="1" customWidth="1"/>
    <col min="6664" max="6664" width="36.421875" style="1" customWidth="1"/>
    <col min="6665" max="6911" width="9.140625" style="1" customWidth="1"/>
    <col min="6912" max="6912" width="23.140625" style="1" bestFit="1" customWidth="1"/>
    <col min="6913" max="6919" width="14.8515625" style="1" customWidth="1"/>
    <col min="6920" max="6920" width="36.421875" style="1" customWidth="1"/>
    <col min="6921" max="7167" width="9.140625" style="1" customWidth="1"/>
    <col min="7168" max="7168" width="23.140625" style="1" bestFit="1" customWidth="1"/>
    <col min="7169" max="7175" width="14.8515625" style="1" customWidth="1"/>
    <col min="7176" max="7176" width="36.421875" style="1" customWidth="1"/>
    <col min="7177" max="7423" width="9.140625" style="1" customWidth="1"/>
    <col min="7424" max="7424" width="23.140625" style="1" bestFit="1" customWidth="1"/>
    <col min="7425" max="7431" width="14.8515625" style="1" customWidth="1"/>
    <col min="7432" max="7432" width="36.421875" style="1" customWidth="1"/>
    <col min="7433" max="7679" width="9.140625" style="1" customWidth="1"/>
    <col min="7680" max="7680" width="23.140625" style="1" bestFit="1" customWidth="1"/>
    <col min="7681" max="7687" width="14.8515625" style="1" customWidth="1"/>
    <col min="7688" max="7688" width="36.421875" style="1" customWidth="1"/>
    <col min="7689" max="7935" width="9.140625" style="1" customWidth="1"/>
    <col min="7936" max="7936" width="23.140625" style="1" bestFit="1" customWidth="1"/>
    <col min="7937" max="7943" width="14.8515625" style="1" customWidth="1"/>
    <col min="7944" max="7944" width="36.421875" style="1" customWidth="1"/>
    <col min="7945" max="8191" width="9.140625" style="1" customWidth="1"/>
    <col min="8192" max="8192" width="23.140625" style="1" bestFit="1" customWidth="1"/>
    <col min="8193" max="8199" width="14.8515625" style="1" customWidth="1"/>
    <col min="8200" max="8200" width="36.421875" style="1" customWidth="1"/>
    <col min="8201" max="8447" width="9.140625" style="1" customWidth="1"/>
    <col min="8448" max="8448" width="23.140625" style="1" bestFit="1" customWidth="1"/>
    <col min="8449" max="8455" width="14.8515625" style="1" customWidth="1"/>
    <col min="8456" max="8456" width="36.421875" style="1" customWidth="1"/>
    <col min="8457" max="8703" width="9.140625" style="1" customWidth="1"/>
    <col min="8704" max="8704" width="23.140625" style="1" bestFit="1" customWidth="1"/>
    <col min="8705" max="8711" width="14.8515625" style="1" customWidth="1"/>
    <col min="8712" max="8712" width="36.421875" style="1" customWidth="1"/>
    <col min="8713" max="8959" width="9.140625" style="1" customWidth="1"/>
    <col min="8960" max="8960" width="23.140625" style="1" bestFit="1" customWidth="1"/>
    <col min="8961" max="8967" width="14.8515625" style="1" customWidth="1"/>
    <col min="8968" max="8968" width="36.421875" style="1" customWidth="1"/>
    <col min="8969" max="9215" width="9.140625" style="1" customWidth="1"/>
    <col min="9216" max="9216" width="23.140625" style="1" bestFit="1" customWidth="1"/>
    <col min="9217" max="9223" width="14.8515625" style="1" customWidth="1"/>
    <col min="9224" max="9224" width="36.421875" style="1" customWidth="1"/>
    <col min="9225" max="9471" width="9.140625" style="1" customWidth="1"/>
    <col min="9472" max="9472" width="23.140625" style="1" bestFit="1" customWidth="1"/>
    <col min="9473" max="9479" width="14.8515625" style="1" customWidth="1"/>
    <col min="9480" max="9480" width="36.421875" style="1" customWidth="1"/>
    <col min="9481" max="9727" width="9.140625" style="1" customWidth="1"/>
    <col min="9728" max="9728" width="23.140625" style="1" bestFit="1" customWidth="1"/>
    <col min="9729" max="9735" width="14.8515625" style="1" customWidth="1"/>
    <col min="9736" max="9736" width="36.421875" style="1" customWidth="1"/>
    <col min="9737" max="9983" width="9.140625" style="1" customWidth="1"/>
    <col min="9984" max="9984" width="23.140625" style="1" bestFit="1" customWidth="1"/>
    <col min="9985" max="9991" width="14.8515625" style="1" customWidth="1"/>
    <col min="9992" max="9992" width="36.421875" style="1" customWidth="1"/>
    <col min="9993" max="10239" width="9.140625" style="1" customWidth="1"/>
    <col min="10240" max="10240" width="23.140625" style="1" bestFit="1" customWidth="1"/>
    <col min="10241" max="10247" width="14.8515625" style="1" customWidth="1"/>
    <col min="10248" max="10248" width="36.421875" style="1" customWidth="1"/>
    <col min="10249" max="10495" width="9.140625" style="1" customWidth="1"/>
    <col min="10496" max="10496" width="23.140625" style="1" bestFit="1" customWidth="1"/>
    <col min="10497" max="10503" width="14.8515625" style="1" customWidth="1"/>
    <col min="10504" max="10504" width="36.421875" style="1" customWidth="1"/>
    <col min="10505" max="10751" width="9.140625" style="1" customWidth="1"/>
    <col min="10752" max="10752" width="23.140625" style="1" bestFit="1" customWidth="1"/>
    <col min="10753" max="10759" width="14.8515625" style="1" customWidth="1"/>
    <col min="10760" max="10760" width="36.421875" style="1" customWidth="1"/>
    <col min="10761" max="11007" width="9.140625" style="1" customWidth="1"/>
    <col min="11008" max="11008" width="23.140625" style="1" bestFit="1" customWidth="1"/>
    <col min="11009" max="11015" width="14.8515625" style="1" customWidth="1"/>
    <col min="11016" max="11016" width="36.421875" style="1" customWidth="1"/>
    <col min="11017" max="11263" width="9.140625" style="1" customWidth="1"/>
    <col min="11264" max="11264" width="23.140625" style="1" bestFit="1" customWidth="1"/>
    <col min="11265" max="11271" width="14.8515625" style="1" customWidth="1"/>
    <col min="11272" max="11272" width="36.421875" style="1" customWidth="1"/>
    <col min="11273" max="11519" width="9.140625" style="1" customWidth="1"/>
    <col min="11520" max="11520" width="23.140625" style="1" bestFit="1" customWidth="1"/>
    <col min="11521" max="11527" width="14.8515625" style="1" customWidth="1"/>
    <col min="11528" max="11528" width="36.421875" style="1" customWidth="1"/>
    <col min="11529" max="11775" width="9.140625" style="1" customWidth="1"/>
    <col min="11776" max="11776" width="23.140625" style="1" bestFit="1" customWidth="1"/>
    <col min="11777" max="11783" width="14.8515625" style="1" customWidth="1"/>
    <col min="11784" max="11784" width="36.421875" style="1" customWidth="1"/>
    <col min="11785" max="12031" width="9.140625" style="1" customWidth="1"/>
    <col min="12032" max="12032" width="23.140625" style="1" bestFit="1" customWidth="1"/>
    <col min="12033" max="12039" width="14.8515625" style="1" customWidth="1"/>
    <col min="12040" max="12040" width="36.421875" style="1" customWidth="1"/>
    <col min="12041" max="12287" width="9.140625" style="1" customWidth="1"/>
    <col min="12288" max="12288" width="23.140625" style="1" bestFit="1" customWidth="1"/>
    <col min="12289" max="12295" width="14.8515625" style="1" customWidth="1"/>
    <col min="12296" max="12296" width="36.421875" style="1" customWidth="1"/>
    <col min="12297" max="12543" width="9.140625" style="1" customWidth="1"/>
    <col min="12544" max="12544" width="23.140625" style="1" bestFit="1" customWidth="1"/>
    <col min="12545" max="12551" width="14.8515625" style="1" customWidth="1"/>
    <col min="12552" max="12552" width="36.421875" style="1" customWidth="1"/>
    <col min="12553" max="12799" width="9.140625" style="1" customWidth="1"/>
    <col min="12800" max="12800" width="23.140625" style="1" bestFit="1" customWidth="1"/>
    <col min="12801" max="12807" width="14.8515625" style="1" customWidth="1"/>
    <col min="12808" max="12808" width="36.421875" style="1" customWidth="1"/>
    <col min="12809" max="13055" width="9.140625" style="1" customWidth="1"/>
    <col min="13056" max="13056" width="23.140625" style="1" bestFit="1" customWidth="1"/>
    <col min="13057" max="13063" width="14.8515625" style="1" customWidth="1"/>
    <col min="13064" max="13064" width="36.421875" style="1" customWidth="1"/>
    <col min="13065" max="13311" width="9.140625" style="1" customWidth="1"/>
    <col min="13312" max="13312" width="23.140625" style="1" bestFit="1" customWidth="1"/>
    <col min="13313" max="13319" width="14.8515625" style="1" customWidth="1"/>
    <col min="13320" max="13320" width="36.421875" style="1" customWidth="1"/>
    <col min="13321" max="13567" width="9.140625" style="1" customWidth="1"/>
    <col min="13568" max="13568" width="23.140625" style="1" bestFit="1" customWidth="1"/>
    <col min="13569" max="13575" width="14.8515625" style="1" customWidth="1"/>
    <col min="13576" max="13576" width="36.421875" style="1" customWidth="1"/>
    <col min="13577" max="13823" width="9.140625" style="1" customWidth="1"/>
    <col min="13824" max="13824" width="23.140625" style="1" bestFit="1" customWidth="1"/>
    <col min="13825" max="13831" width="14.8515625" style="1" customWidth="1"/>
    <col min="13832" max="13832" width="36.421875" style="1" customWidth="1"/>
    <col min="13833" max="14079" width="9.140625" style="1" customWidth="1"/>
    <col min="14080" max="14080" width="23.140625" style="1" bestFit="1" customWidth="1"/>
    <col min="14081" max="14087" width="14.8515625" style="1" customWidth="1"/>
    <col min="14088" max="14088" width="36.421875" style="1" customWidth="1"/>
    <col min="14089" max="14335" width="9.140625" style="1" customWidth="1"/>
    <col min="14336" max="14336" width="23.140625" style="1" bestFit="1" customWidth="1"/>
    <col min="14337" max="14343" width="14.8515625" style="1" customWidth="1"/>
    <col min="14344" max="14344" width="36.421875" style="1" customWidth="1"/>
    <col min="14345" max="14591" width="9.140625" style="1" customWidth="1"/>
    <col min="14592" max="14592" width="23.140625" style="1" bestFit="1" customWidth="1"/>
    <col min="14593" max="14599" width="14.8515625" style="1" customWidth="1"/>
    <col min="14600" max="14600" width="36.421875" style="1" customWidth="1"/>
    <col min="14601" max="14847" width="9.140625" style="1" customWidth="1"/>
    <col min="14848" max="14848" width="23.140625" style="1" bestFit="1" customWidth="1"/>
    <col min="14849" max="14855" width="14.8515625" style="1" customWidth="1"/>
    <col min="14856" max="14856" width="36.421875" style="1" customWidth="1"/>
    <col min="14857" max="15103" width="9.140625" style="1" customWidth="1"/>
    <col min="15104" max="15104" width="23.140625" style="1" bestFit="1" customWidth="1"/>
    <col min="15105" max="15111" width="14.8515625" style="1" customWidth="1"/>
    <col min="15112" max="15112" width="36.421875" style="1" customWidth="1"/>
    <col min="15113" max="15359" width="9.140625" style="1" customWidth="1"/>
    <col min="15360" max="15360" width="23.140625" style="1" bestFit="1" customWidth="1"/>
    <col min="15361" max="15367" width="14.8515625" style="1" customWidth="1"/>
    <col min="15368" max="15368" width="36.421875" style="1" customWidth="1"/>
    <col min="15369" max="15615" width="9.140625" style="1" customWidth="1"/>
    <col min="15616" max="15616" width="23.140625" style="1" bestFit="1" customWidth="1"/>
    <col min="15617" max="15623" width="14.8515625" style="1" customWidth="1"/>
    <col min="15624" max="15624" width="36.421875" style="1" customWidth="1"/>
    <col min="15625" max="15871" width="9.140625" style="1" customWidth="1"/>
    <col min="15872" max="15872" width="23.140625" style="1" bestFit="1" customWidth="1"/>
    <col min="15873" max="15879" width="14.8515625" style="1" customWidth="1"/>
    <col min="15880" max="15880" width="36.421875" style="1" customWidth="1"/>
    <col min="15881" max="16127" width="9.140625" style="1" customWidth="1"/>
    <col min="16128" max="16128" width="23.140625" style="1" bestFit="1" customWidth="1"/>
    <col min="16129" max="16135" width="14.8515625" style="1" customWidth="1"/>
    <col min="16136" max="16136" width="36.421875" style="1" customWidth="1"/>
    <col min="16137" max="16384" width="9.140625" style="1" customWidth="1"/>
  </cols>
  <sheetData>
    <row r="1" ht="21">
      <c r="A1" s="2" t="s">
        <v>61</v>
      </c>
    </row>
    <row r="2" ht="15.75" thickBot="1"/>
    <row r="3" spans="1:8" ht="16.5" thickBot="1">
      <c r="A3" s="175" t="s">
        <v>1</v>
      </c>
      <c r="B3" s="176"/>
      <c r="C3" s="176"/>
      <c r="D3" s="176"/>
      <c r="E3" s="176"/>
      <c r="F3" s="177"/>
      <c r="G3" s="178"/>
      <c r="H3" s="45"/>
    </row>
    <row r="4" spans="1:8" s="39" customFormat="1" ht="16.5" thickBot="1">
      <c r="A4" s="41"/>
      <c r="B4" s="78">
        <v>2018</v>
      </c>
      <c r="C4" s="77">
        <v>2019</v>
      </c>
      <c r="D4" s="77">
        <v>2020</v>
      </c>
      <c r="E4" s="77">
        <v>2021</v>
      </c>
      <c r="F4" s="77">
        <v>2022</v>
      </c>
      <c r="G4" s="77" t="s">
        <v>0</v>
      </c>
      <c r="H4" s="45"/>
    </row>
    <row r="5" spans="1:8" s="39" customFormat="1" ht="47.25">
      <c r="A5" s="41"/>
      <c r="B5" s="105" t="s">
        <v>80</v>
      </c>
      <c r="C5" s="105" t="s">
        <v>80</v>
      </c>
      <c r="D5" s="105" t="s">
        <v>80</v>
      </c>
      <c r="E5" s="105" t="s">
        <v>80</v>
      </c>
      <c r="F5" s="105" t="s">
        <v>80</v>
      </c>
      <c r="G5" s="105" t="s">
        <v>80</v>
      </c>
      <c r="H5" s="45"/>
    </row>
    <row r="6" spans="1:8" ht="15.75">
      <c r="A6" s="42" t="s">
        <v>2</v>
      </c>
      <c r="B6" s="106">
        <f>'3.1'!E12</f>
        <v>0</v>
      </c>
      <c r="C6" s="106">
        <f>'3.1'!G12</f>
        <v>0</v>
      </c>
      <c r="D6" s="106">
        <f>'3.1'!I12</f>
        <v>0</v>
      </c>
      <c r="E6" s="106">
        <v>0</v>
      </c>
      <c r="F6" s="106">
        <v>0</v>
      </c>
      <c r="G6" s="107">
        <f>B6+C6+D6+E6+F6</f>
        <v>0</v>
      </c>
      <c r="H6" s="6"/>
    </row>
    <row r="7" spans="1:14" ht="15.75">
      <c r="A7" s="42" t="s">
        <v>3</v>
      </c>
      <c r="B7" s="106">
        <f>'3.2'!E27</f>
        <v>0</v>
      </c>
      <c r="C7" s="106">
        <f>'3.2'!F27</f>
        <v>0</v>
      </c>
      <c r="D7" s="106">
        <f>'3.2'!G27</f>
        <v>0</v>
      </c>
      <c r="E7" s="106">
        <f>'3.2'!H27</f>
        <v>0</v>
      </c>
      <c r="F7" s="106">
        <f>'3.2'!I27</f>
        <v>0</v>
      </c>
      <c r="G7" s="107">
        <f>B7+C7+D7+E7+F7</f>
        <v>0</v>
      </c>
      <c r="H7" s="46"/>
      <c r="K7" s="3"/>
      <c r="L7" s="3"/>
      <c r="M7" s="3"/>
      <c r="N7" s="3"/>
    </row>
    <row r="8" spans="1:8" ht="31.5">
      <c r="A8" s="43" t="s">
        <v>81</v>
      </c>
      <c r="B8" s="106">
        <f>'3.3 část Sečení'!F27+'3.3 část Kompostování'!C25</f>
        <v>0</v>
      </c>
      <c r="C8" s="106">
        <f>'3.3 část Sečení'!G27+'3.3 část Kompostování'!D25</f>
        <v>0</v>
      </c>
      <c r="D8" s="106">
        <f>'3.3 část Sečení'!H27+'3.3 část Kompostování'!E25</f>
        <v>0</v>
      </c>
      <c r="E8" s="106">
        <f>'3.3 část Sečení'!I27+'3.3 část Kompostování'!F25</f>
        <v>0</v>
      </c>
      <c r="F8" s="106">
        <f>'3.3 část Sečení'!J27+'3.3 část Kompostování'!G25</f>
        <v>0</v>
      </c>
      <c r="G8" s="107">
        <f>B8+C8+D8+E8+F8</f>
        <v>0</v>
      </c>
      <c r="H8" s="46"/>
    </row>
    <row r="9" spans="1:14" ht="16.5" thickBot="1">
      <c r="A9" s="44" t="s">
        <v>59</v>
      </c>
      <c r="B9" s="108">
        <f>SUM(B6:B8)</f>
        <v>0</v>
      </c>
      <c r="C9" s="108">
        <f aca="true" t="shared" si="0" ref="C9:G9">SUM(C6:C8)</f>
        <v>0</v>
      </c>
      <c r="D9" s="108">
        <f t="shared" si="0"/>
        <v>0</v>
      </c>
      <c r="E9" s="108">
        <f t="shared" si="0"/>
        <v>0</v>
      </c>
      <c r="F9" s="108">
        <f t="shared" si="0"/>
        <v>0</v>
      </c>
      <c r="G9" s="108">
        <f t="shared" si="0"/>
        <v>0</v>
      </c>
      <c r="H9" s="46"/>
      <c r="K9" s="3"/>
      <c r="L9" s="3"/>
      <c r="M9" s="3"/>
      <c r="N9" s="3"/>
    </row>
  </sheetData>
  <mergeCells count="1">
    <mergeCell ref="A3:G3"/>
  </mergeCells>
  <printOptions/>
  <pageMargins left="0.25" right="0.25" top="0.75" bottom="0.75" header="0.3" footer="0.3"/>
  <pageSetup fitToWidth="0" fitToHeight="1" horizontalDpi="600" verticalDpi="600" orientation="portrait" paperSize="9" scale="52" r:id="rId1"/>
  <colBreaks count="1" manualBreakCount="1">
    <brk id="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 topLeftCell="A1">
      <selection activeCell="D3" sqref="D3:J12"/>
    </sheetView>
  </sheetViews>
  <sheetFormatPr defaultColWidth="9.140625" defaultRowHeight="15"/>
  <cols>
    <col min="1" max="1" width="13.28125" style="1" bestFit="1" customWidth="1"/>
    <col min="2" max="2" width="11.57421875" style="1" bestFit="1" customWidth="1"/>
    <col min="3" max="9" width="11.8515625" style="39" customWidth="1"/>
    <col min="10" max="10" width="11.8515625" style="1" customWidth="1"/>
    <col min="11" max="255" width="9.140625" style="1" customWidth="1"/>
    <col min="256" max="256" width="13.28125" style="1" bestFit="1" customWidth="1"/>
    <col min="257" max="257" width="11.57421875" style="1" bestFit="1" customWidth="1"/>
    <col min="258" max="262" width="10.421875" style="1" customWidth="1"/>
    <col min="263" max="263" width="14.140625" style="1" customWidth="1"/>
    <col min="264" max="264" width="15.7109375" style="1" customWidth="1"/>
    <col min="265" max="511" width="9.140625" style="1" customWidth="1"/>
    <col min="512" max="512" width="13.28125" style="1" bestFit="1" customWidth="1"/>
    <col min="513" max="513" width="11.57421875" style="1" bestFit="1" customWidth="1"/>
    <col min="514" max="518" width="10.421875" style="1" customWidth="1"/>
    <col min="519" max="519" width="14.140625" style="1" customWidth="1"/>
    <col min="520" max="520" width="15.7109375" style="1" customWidth="1"/>
    <col min="521" max="767" width="9.140625" style="1" customWidth="1"/>
    <col min="768" max="768" width="13.28125" style="1" bestFit="1" customWidth="1"/>
    <col min="769" max="769" width="11.57421875" style="1" bestFit="1" customWidth="1"/>
    <col min="770" max="774" width="10.421875" style="1" customWidth="1"/>
    <col min="775" max="775" width="14.140625" style="1" customWidth="1"/>
    <col min="776" max="776" width="15.7109375" style="1" customWidth="1"/>
    <col min="777" max="1023" width="9.140625" style="1" customWidth="1"/>
    <col min="1024" max="1024" width="13.28125" style="1" bestFit="1" customWidth="1"/>
    <col min="1025" max="1025" width="11.57421875" style="1" bestFit="1" customWidth="1"/>
    <col min="1026" max="1030" width="10.421875" style="1" customWidth="1"/>
    <col min="1031" max="1031" width="14.140625" style="1" customWidth="1"/>
    <col min="1032" max="1032" width="15.7109375" style="1" customWidth="1"/>
    <col min="1033" max="1279" width="9.140625" style="1" customWidth="1"/>
    <col min="1280" max="1280" width="13.28125" style="1" bestFit="1" customWidth="1"/>
    <col min="1281" max="1281" width="11.57421875" style="1" bestFit="1" customWidth="1"/>
    <col min="1282" max="1286" width="10.421875" style="1" customWidth="1"/>
    <col min="1287" max="1287" width="14.140625" style="1" customWidth="1"/>
    <col min="1288" max="1288" width="15.7109375" style="1" customWidth="1"/>
    <col min="1289" max="1535" width="9.140625" style="1" customWidth="1"/>
    <col min="1536" max="1536" width="13.28125" style="1" bestFit="1" customWidth="1"/>
    <col min="1537" max="1537" width="11.57421875" style="1" bestFit="1" customWidth="1"/>
    <col min="1538" max="1542" width="10.421875" style="1" customWidth="1"/>
    <col min="1543" max="1543" width="14.140625" style="1" customWidth="1"/>
    <col min="1544" max="1544" width="15.7109375" style="1" customWidth="1"/>
    <col min="1545" max="1791" width="9.140625" style="1" customWidth="1"/>
    <col min="1792" max="1792" width="13.28125" style="1" bestFit="1" customWidth="1"/>
    <col min="1793" max="1793" width="11.57421875" style="1" bestFit="1" customWidth="1"/>
    <col min="1794" max="1798" width="10.421875" style="1" customWidth="1"/>
    <col min="1799" max="1799" width="14.140625" style="1" customWidth="1"/>
    <col min="1800" max="1800" width="15.7109375" style="1" customWidth="1"/>
    <col min="1801" max="2047" width="9.140625" style="1" customWidth="1"/>
    <col min="2048" max="2048" width="13.28125" style="1" bestFit="1" customWidth="1"/>
    <col min="2049" max="2049" width="11.57421875" style="1" bestFit="1" customWidth="1"/>
    <col min="2050" max="2054" width="10.421875" style="1" customWidth="1"/>
    <col min="2055" max="2055" width="14.140625" style="1" customWidth="1"/>
    <col min="2056" max="2056" width="15.7109375" style="1" customWidth="1"/>
    <col min="2057" max="2303" width="9.140625" style="1" customWidth="1"/>
    <col min="2304" max="2304" width="13.28125" style="1" bestFit="1" customWidth="1"/>
    <col min="2305" max="2305" width="11.57421875" style="1" bestFit="1" customWidth="1"/>
    <col min="2306" max="2310" width="10.421875" style="1" customWidth="1"/>
    <col min="2311" max="2311" width="14.140625" style="1" customWidth="1"/>
    <col min="2312" max="2312" width="15.7109375" style="1" customWidth="1"/>
    <col min="2313" max="2559" width="9.140625" style="1" customWidth="1"/>
    <col min="2560" max="2560" width="13.28125" style="1" bestFit="1" customWidth="1"/>
    <col min="2561" max="2561" width="11.57421875" style="1" bestFit="1" customWidth="1"/>
    <col min="2562" max="2566" width="10.421875" style="1" customWidth="1"/>
    <col min="2567" max="2567" width="14.140625" style="1" customWidth="1"/>
    <col min="2568" max="2568" width="15.7109375" style="1" customWidth="1"/>
    <col min="2569" max="2815" width="9.140625" style="1" customWidth="1"/>
    <col min="2816" max="2816" width="13.28125" style="1" bestFit="1" customWidth="1"/>
    <col min="2817" max="2817" width="11.57421875" style="1" bestFit="1" customWidth="1"/>
    <col min="2818" max="2822" width="10.421875" style="1" customWidth="1"/>
    <col min="2823" max="2823" width="14.140625" style="1" customWidth="1"/>
    <col min="2824" max="2824" width="15.7109375" style="1" customWidth="1"/>
    <col min="2825" max="3071" width="9.140625" style="1" customWidth="1"/>
    <col min="3072" max="3072" width="13.28125" style="1" bestFit="1" customWidth="1"/>
    <col min="3073" max="3073" width="11.57421875" style="1" bestFit="1" customWidth="1"/>
    <col min="3074" max="3078" width="10.421875" style="1" customWidth="1"/>
    <col min="3079" max="3079" width="14.140625" style="1" customWidth="1"/>
    <col min="3080" max="3080" width="15.7109375" style="1" customWidth="1"/>
    <col min="3081" max="3327" width="9.140625" style="1" customWidth="1"/>
    <col min="3328" max="3328" width="13.28125" style="1" bestFit="1" customWidth="1"/>
    <col min="3329" max="3329" width="11.57421875" style="1" bestFit="1" customWidth="1"/>
    <col min="3330" max="3334" width="10.421875" style="1" customWidth="1"/>
    <col min="3335" max="3335" width="14.140625" style="1" customWidth="1"/>
    <col min="3336" max="3336" width="15.7109375" style="1" customWidth="1"/>
    <col min="3337" max="3583" width="9.140625" style="1" customWidth="1"/>
    <col min="3584" max="3584" width="13.28125" style="1" bestFit="1" customWidth="1"/>
    <col min="3585" max="3585" width="11.57421875" style="1" bestFit="1" customWidth="1"/>
    <col min="3586" max="3590" width="10.421875" style="1" customWidth="1"/>
    <col min="3591" max="3591" width="14.140625" style="1" customWidth="1"/>
    <col min="3592" max="3592" width="15.7109375" style="1" customWidth="1"/>
    <col min="3593" max="3839" width="9.140625" style="1" customWidth="1"/>
    <col min="3840" max="3840" width="13.28125" style="1" bestFit="1" customWidth="1"/>
    <col min="3841" max="3841" width="11.57421875" style="1" bestFit="1" customWidth="1"/>
    <col min="3842" max="3846" width="10.421875" style="1" customWidth="1"/>
    <col min="3847" max="3847" width="14.140625" style="1" customWidth="1"/>
    <col min="3848" max="3848" width="15.7109375" style="1" customWidth="1"/>
    <col min="3849" max="4095" width="9.140625" style="1" customWidth="1"/>
    <col min="4096" max="4096" width="13.28125" style="1" bestFit="1" customWidth="1"/>
    <col min="4097" max="4097" width="11.57421875" style="1" bestFit="1" customWidth="1"/>
    <col min="4098" max="4102" width="10.421875" style="1" customWidth="1"/>
    <col min="4103" max="4103" width="14.140625" style="1" customWidth="1"/>
    <col min="4104" max="4104" width="15.7109375" style="1" customWidth="1"/>
    <col min="4105" max="4351" width="9.140625" style="1" customWidth="1"/>
    <col min="4352" max="4352" width="13.28125" style="1" bestFit="1" customWidth="1"/>
    <col min="4353" max="4353" width="11.57421875" style="1" bestFit="1" customWidth="1"/>
    <col min="4354" max="4358" width="10.421875" style="1" customWidth="1"/>
    <col min="4359" max="4359" width="14.140625" style="1" customWidth="1"/>
    <col min="4360" max="4360" width="15.7109375" style="1" customWidth="1"/>
    <col min="4361" max="4607" width="9.140625" style="1" customWidth="1"/>
    <col min="4608" max="4608" width="13.28125" style="1" bestFit="1" customWidth="1"/>
    <col min="4609" max="4609" width="11.57421875" style="1" bestFit="1" customWidth="1"/>
    <col min="4610" max="4614" width="10.421875" style="1" customWidth="1"/>
    <col min="4615" max="4615" width="14.140625" style="1" customWidth="1"/>
    <col min="4616" max="4616" width="15.7109375" style="1" customWidth="1"/>
    <col min="4617" max="4863" width="9.140625" style="1" customWidth="1"/>
    <col min="4864" max="4864" width="13.28125" style="1" bestFit="1" customWidth="1"/>
    <col min="4865" max="4865" width="11.57421875" style="1" bestFit="1" customWidth="1"/>
    <col min="4866" max="4870" width="10.421875" style="1" customWidth="1"/>
    <col min="4871" max="4871" width="14.140625" style="1" customWidth="1"/>
    <col min="4872" max="4872" width="15.7109375" style="1" customWidth="1"/>
    <col min="4873" max="5119" width="9.140625" style="1" customWidth="1"/>
    <col min="5120" max="5120" width="13.28125" style="1" bestFit="1" customWidth="1"/>
    <col min="5121" max="5121" width="11.57421875" style="1" bestFit="1" customWidth="1"/>
    <col min="5122" max="5126" width="10.421875" style="1" customWidth="1"/>
    <col min="5127" max="5127" width="14.140625" style="1" customWidth="1"/>
    <col min="5128" max="5128" width="15.7109375" style="1" customWidth="1"/>
    <col min="5129" max="5375" width="9.140625" style="1" customWidth="1"/>
    <col min="5376" max="5376" width="13.28125" style="1" bestFit="1" customWidth="1"/>
    <col min="5377" max="5377" width="11.57421875" style="1" bestFit="1" customWidth="1"/>
    <col min="5378" max="5382" width="10.421875" style="1" customWidth="1"/>
    <col min="5383" max="5383" width="14.140625" style="1" customWidth="1"/>
    <col min="5384" max="5384" width="15.7109375" style="1" customWidth="1"/>
    <col min="5385" max="5631" width="9.140625" style="1" customWidth="1"/>
    <col min="5632" max="5632" width="13.28125" style="1" bestFit="1" customWidth="1"/>
    <col min="5633" max="5633" width="11.57421875" style="1" bestFit="1" customWidth="1"/>
    <col min="5634" max="5638" width="10.421875" style="1" customWidth="1"/>
    <col min="5639" max="5639" width="14.140625" style="1" customWidth="1"/>
    <col min="5640" max="5640" width="15.7109375" style="1" customWidth="1"/>
    <col min="5641" max="5887" width="9.140625" style="1" customWidth="1"/>
    <col min="5888" max="5888" width="13.28125" style="1" bestFit="1" customWidth="1"/>
    <col min="5889" max="5889" width="11.57421875" style="1" bestFit="1" customWidth="1"/>
    <col min="5890" max="5894" width="10.421875" style="1" customWidth="1"/>
    <col min="5895" max="5895" width="14.140625" style="1" customWidth="1"/>
    <col min="5896" max="5896" width="15.7109375" style="1" customWidth="1"/>
    <col min="5897" max="6143" width="9.140625" style="1" customWidth="1"/>
    <col min="6144" max="6144" width="13.28125" style="1" bestFit="1" customWidth="1"/>
    <col min="6145" max="6145" width="11.57421875" style="1" bestFit="1" customWidth="1"/>
    <col min="6146" max="6150" width="10.421875" style="1" customWidth="1"/>
    <col min="6151" max="6151" width="14.140625" style="1" customWidth="1"/>
    <col min="6152" max="6152" width="15.7109375" style="1" customWidth="1"/>
    <col min="6153" max="6399" width="9.140625" style="1" customWidth="1"/>
    <col min="6400" max="6400" width="13.28125" style="1" bestFit="1" customWidth="1"/>
    <col min="6401" max="6401" width="11.57421875" style="1" bestFit="1" customWidth="1"/>
    <col min="6402" max="6406" width="10.421875" style="1" customWidth="1"/>
    <col min="6407" max="6407" width="14.140625" style="1" customWidth="1"/>
    <col min="6408" max="6408" width="15.7109375" style="1" customWidth="1"/>
    <col min="6409" max="6655" width="9.140625" style="1" customWidth="1"/>
    <col min="6656" max="6656" width="13.28125" style="1" bestFit="1" customWidth="1"/>
    <col min="6657" max="6657" width="11.57421875" style="1" bestFit="1" customWidth="1"/>
    <col min="6658" max="6662" width="10.421875" style="1" customWidth="1"/>
    <col min="6663" max="6663" width="14.140625" style="1" customWidth="1"/>
    <col min="6664" max="6664" width="15.7109375" style="1" customWidth="1"/>
    <col min="6665" max="6911" width="9.140625" style="1" customWidth="1"/>
    <col min="6912" max="6912" width="13.28125" style="1" bestFit="1" customWidth="1"/>
    <col min="6913" max="6913" width="11.57421875" style="1" bestFit="1" customWidth="1"/>
    <col min="6914" max="6918" width="10.421875" style="1" customWidth="1"/>
    <col min="6919" max="6919" width="14.140625" style="1" customWidth="1"/>
    <col min="6920" max="6920" width="15.7109375" style="1" customWidth="1"/>
    <col min="6921" max="7167" width="9.140625" style="1" customWidth="1"/>
    <col min="7168" max="7168" width="13.28125" style="1" bestFit="1" customWidth="1"/>
    <col min="7169" max="7169" width="11.57421875" style="1" bestFit="1" customWidth="1"/>
    <col min="7170" max="7174" width="10.421875" style="1" customWidth="1"/>
    <col min="7175" max="7175" width="14.140625" style="1" customWidth="1"/>
    <col min="7176" max="7176" width="15.7109375" style="1" customWidth="1"/>
    <col min="7177" max="7423" width="9.140625" style="1" customWidth="1"/>
    <col min="7424" max="7424" width="13.28125" style="1" bestFit="1" customWidth="1"/>
    <col min="7425" max="7425" width="11.57421875" style="1" bestFit="1" customWidth="1"/>
    <col min="7426" max="7430" width="10.421875" style="1" customWidth="1"/>
    <col min="7431" max="7431" width="14.140625" style="1" customWidth="1"/>
    <col min="7432" max="7432" width="15.7109375" style="1" customWidth="1"/>
    <col min="7433" max="7679" width="9.140625" style="1" customWidth="1"/>
    <col min="7680" max="7680" width="13.28125" style="1" bestFit="1" customWidth="1"/>
    <col min="7681" max="7681" width="11.57421875" style="1" bestFit="1" customWidth="1"/>
    <col min="7682" max="7686" width="10.421875" style="1" customWidth="1"/>
    <col min="7687" max="7687" width="14.140625" style="1" customWidth="1"/>
    <col min="7688" max="7688" width="15.7109375" style="1" customWidth="1"/>
    <col min="7689" max="7935" width="9.140625" style="1" customWidth="1"/>
    <col min="7936" max="7936" width="13.28125" style="1" bestFit="1" customWidth="1"/>
    <col min="7937" max="7937" width="11.57421875" style="1" bestFit="1" customWidth="1"/>
    <col min="7938" max="7942" width="10.421875" style="1" customWidth="1"/>
    <col min="7943" max="7943" width="14.140625" style="1" customWidth="1"/>
    <col min="7944" max="7944" width="15.7109375" style="1" customWidth="1"/>
    <col min="7945" max="8191" width="9.140625" style="1" customWidth="1"/>
    <col min="8192" max="8192" width="13.28125" style="1" bestFit="1" customWidth="1"/>
    <col min="8193" max="8193" width="11.57421875" style="1" bestFit="1" customWidth="1"/>
    <col min="8194" max="8198" width="10.421875" style="1" customWidth="1"/>
    <col min="8199" max="8199" width="14.140625" style="1" customWidth="1"/>
    <col min="8200" max="8200" width="15.7109375" style="1" customWidth="1"/>
    <col min="8201" max="8447" width="9.140625" style="1" customWidth="1"/>
    <col min="8448" max="8448" width="13.28125" style="1" bestFit="1" customWidth="1"/>
    <col min="8449" max="8449" width="11.57421875" style="1" bestFit="1" customWidth="1"/>
    <col min="8450" max="8454" width="10.421875" style="1" customWidth="1"/>
    <col min="8455" max="8455" width="14.140625" style="1" customWidth="1"/>
    <col min="8456" max="8456" width="15.7109375" style="1" customWidth="1"/>
    <col min="8457" max="8703" width="9.140625" style="1" customWidth="1"/>
    <col min="8704" max="8704" width="13.28125" style="1" bestFit="1" customWidth="1"/>
    <col min="8705" max="8705" width="11.57421875" style="1" bestFit="1" customWidth="1"/>
    <col min="8706" max="8710" width="10.421875" style="1" customWidth="1"/>
    <col min="8711" max="8711" width="14.140625" style="1" customWidth="1"/>
    <col min="8712" max="8712" width="15.7109375" style="1" customWidth="1"/>
    <col min="8713" max="8959" width="9.140625" style="1" customWidth="1"/>
    <col min="8960" max="8960" width="13.28125" style="1" bestFit="1" customWidth="1"/>
    <col min="8961" max="8961" width="11.57421875" style="1" bestFit="1" customWidth="1"/>
    <col min="8962" max="8966" width="10.421875" style="1" customWidth="1"/>
    <col min="8967" max="8967" width="14.140625" style="1" customWidth="1"/>
    <col min="8968" max="8968" width="15.7109375" style="1" customWidth="1"/>
    <col min="8969" max="9215" width="9.140625" style="1" customWidth="1"/>
    <col min="9216" max="9216" width="13.28125" style="1" bestFit="1" customWidth="1"/>
    <col min="9217" max="9217" width="11.57421875" style="1" bestFit="1" customWidth="1"/>
    <col min="9218" max="9222" width="10.421875" style="1" customWidth="1"/>
    <col min="9223" max="9223" width="14.140625" style="1" customWidth="1"/>
    <col min="9224" max="9224" width="15.7109375" style="1" customWidth="1"/>
    <col min="9225" max="9471" width="9.140625" style="1" customWidth="1"/>
    <col min="9472" max="9472" width="13.28125" style="1" bestFit="1" customWidth="1"/>
    <col min="9473" max="9473" width="11.57421875" style="1" bestFit="1" customWidth="1"/>
    <col min="9474" max="9478" width="10.421875" style="1" customWidth="1"/>
    <col min="9479" max="9479" width="14.140625" style="1" customWidth="1"/>
    <col min="9480" max="9480" width="15.7109375" style="1" customWidth="1"/>
    <col min="9481" max="9727" width="9.140625" style="1" customWidth="1"/>
    <col min="9728" max="9728" width="13.28125" style="1" bestFit="1" customWidth="1"/>
    <col min="9729" max="9729" width="11.57421875" style="1" bestFit="1" customWidth="1"/>
    <col min="9730" max="9734" width="10.421875" style="1" customWidth="1"/>
    <col min="9735" max="9735" width="14.140625" style="1" customWidth="1"/>
    <col min="9736" max="9736" width="15.7109375" style="1" customWidth="1"/>
    <col min="9737" max="9983" width="9.140625" style="1" customWidth="1"/>
    <col min="9984" max="9984" width="13.28125" style="1" bestFit="1" customWidth="1"/>
    <col min="9985" max="9985" width="11.57421875" style="1" bestFit="1" customWidth="1"/>
    <col min="9986" max="9990" width="10.421875" style="1" customWidth="1"/>
    <col min="9991" max="9991" width="14.140625" style="1" customWidth="1"/>
    <col min="9992" max="9992" width="15.7109375" style="1" customWidth="1"/>
    <col min="9993" max="10239" width="9.140625" style="1" customWidth="1"/>
    <col min="10240" max="10240" width="13.28125" style="1" bestFit="1" customWidth="1"/>
    <col min="10241" max="10241" width="11.57421875" style="1" bestFit="1" customWidth="1"/>
    <col min="10242" max="10246" width="10.421875" style="1" customWidth="1"/>
    <col min="10247" max="10247" width="14.140625" style="1" customWidth="1"/>
    <col min="10248" max="10248" width="15.7109375" style="1" customWidth="1"/>
    <col min="10249" max="10495" width="9.140625" style="1" customWidth="1"/>
    <col min="10496" max="10496" width="13.28125" style="1" bestFit="1" customWidth="1"/>
    <col min="10497" max="10497" width="11.57421875" style="1" bestFit="1" customWidth="1"/>
    <col min="10498" max="10502" width="10.421875" style="1" customWidth="1"/>
    <col min="10503" max="10503" width="14.140625" style="1" customWidth="1"/>
    <col min="10504" max="10504" width="15.7109375" style="1" customWidth="1"/>
    <col min="10505" max="10751" width="9.140625" style="1" customWidth="1"/>
    <col min="10752" max="10752" width="13.28125" style="1" bestFit="1" customWidth="1"/>
    <col min="10753" max="10753" width="11.57421875" style="1" bestFit="1" customWidth="1"/>
    <col min="10754" max="10758" width="10.421875" style="1" customWidth="1"/>
    <col min="10759" max="10759" width="14.140625" style="1" customWidth="1"/>
    <col min="10760" max="10760" width="15.7109375" style="1" customWidth="1"/>
    <col min="10761" max="11007" width="9.140625" style="1" customWidth="1"/>
    <col min="11008" max="11008" width="13.28125" style="1" bestFit="1" customWidth="1"/>
    <col min="11009" max="11009" width="11.57421875" style="1" bestFit="1" customWidth="1"/>
    <col min="11010" max="11014" width="10.421875" style="1" customWidth="1"/>
    <col min="11015" max="11015" width="14.140625" style="1" customWidth="1"/>
    <col min="11016" max="11016" width="15.7109375" style="1" customWidth="1"/>
    <col min="11017" max="11263" width="9.140625" style="1" customWidth="1"/>
    <col min="11264" max="11264" width="13.28125" style="1" bestFit="1" customWidth="1"/>
    <col min="11265" max="11265" width="11.57421875" style="1" bestFit="1" customWidth="1"/>
    <col min="11266" max="11270" width="10.421875" style="1" customWidth="1"/>
    <col min="11271" max="11271" width="14.140625" style="1" customWidth="1"/>
    <col min="11272" max="11272" width="15.7109375" style="1" customWidth="1"/>
    <col min="11273" max="11519" width="9.140625" style="1" customWidth="1"/>
    <col min="11520" max="11520" width="13.28125" style="1" bestFit="1" customWidth="1"/>
    <col min="11521" max="11521" width="11.57421875" style="1" bestFit="1" customWidth="1"/>
    <col min="11522" max="11526" width="10.421875" style="1" customWidth="1"/>
    <col min="11527" max="11527" width="14.140625" style="1" customWidth="1"/>
    <col min="11528" max="11528" width="15.7109375" style="1" customWidth="1"/>
    <col min="11529" max="11775" width="9.140625" style="1" customWidth="1"/>
    <col min="11776" max="11776" width="13.28125" style="1" bestFit="1" customWidth="1"/>
    <col min="11777" max="11777" width="11.57421875" style="1" bestFit="1" customWidth="1"/>
    <col min="11778" max="11782" width="10.421875" style="1" customWidth="1"/>
    <col min="11783" max="11783" width="14.140625" style="1" customWidth="1"/>
    <col min="11784" max="11784" width="15.7109375" style="1" customWidth="1"/>
    <col min="11785" max="12031" width="9.140625" style="1" customWidth="1"/>
    <col min="12032" max="12032" width="13.28125" style="1" bestFit="1" customWidth="1"/>
    <col min="12033" max="12033" width="11.57421875" style="1" bestFit="1" customWidth="1"/>
    <col min="12034" max="12038" width="10.421875" style="1" customWidth="1"/>
    <col min="12039" max="12039" width="14.140625" style="1" customWidth="1"/>
    <col min="12040" max="12040" width="15.7109375" style="1" customWidth="1"/>
    <col min="12041" max="12287" width="9.140625" style="1" customWidth="1"/>
    <col min="12288" max="12288" width="13.28125" style="1" bestFit="1" customWidth="1"/>
    <col min="12289" max="12289" width="11.57421875" style="1" bestFit="1" customWidth="1"/>
    <col min="12290" max="12294" width="10.421875" style="1" customWidth="1"/>
    <col min="12295" max="12295" width="14.140625" style="1" customWidth="1"/>
    <col min="12296" max="12296" width="15.7109375" style="1" customWidth="1"/>
    <col min="12297" max="12543" width="9.140625" style="1" customWidth="1"/>
    <col min="12544" max="12544" width="13.28125" style="1" bestFit="1" customWidth="1"/>
    <col min="12545" max="12545" width="11.57421875" style="1" bestFit="1" customWidth="1"/>
    <col min="12546" max="12550" width="10.421875" style="1" customWidth="1"/>
    <col min="12551" max="12551" width="14.140625" style="1" customWidth="1"/>
    <col min="12552" max="12552" width="15.7109375" style="1" customWidth="1"/>
    <col min="12553" max="12799" width="9.140625" style="1" customWidth="1"/>
    <col min="12800" max="12800" width="13.28125" style="1" bestFit="1" customWidth="1"/>
    <col min="12801" max="12801" width="11.57421875" style="1" bestFit="1" customWidth="1"/>
    <col min="12802" max="12806" width="10.421875" style="1" customWidth="1"/>
    <col min="12807" max="12807" width="14.140625" style="1" customWidth="1"/>
    <col min="12808" max="12808" width="15.7109375" style="1" customWidth="1"/>
    <col min="12809" max="13055" width="9.140625" style="1" customWidth="1"/>
    <col min="13056" max="13056" width="13.28125" style="1" bestFit="1" customWidth="1"/>
    <col min="13057" max="13057" width="11.57421875" style="1" bestFit="1" customWidth="1"/>
    <col min="13058" max="13062" width="10.421875" style="1" customWidth="1"/>
    <col min="13063" max="13063" width="14.140625" style="1" customWidth="1"/>
    <col min="13064" max="13064" width="15.7109375" style="1" customWidth="1"/>
    <col min="13065" max="13311" width="9.140625" style="1" customWidth="1"/>
    <col min="13312" max="13312" width="13.28125" style="1" bestFit="1" customWidth="1"/>
    <col min="13313" max="13313" width="11.57421875" style="1" bestFit="1" customWidth="1"/>
    <col min="13314" max="13318" width="10.421875" style="1" customWidth="1"/>
    <col min="13319" max="13319" width="14.140625" style="1" customWidth="1"/>
    <col min="13320" max="13320" width="15.7109375" style="1" customWidth="1"/>
    <col min="13321" max="13567" width="9.140625" style="1" customWidth="1"/>
    <col min="13568" max="13568" width="13.28125" style="1" bestFit="1" customWidth="1"/>
    <col min="13569" max="13569" width="11.57421875" style="1" bestFit="1" customWidth="1"/>
    <col min="13570" max="13574" width="10.421875" style="1" customWidth="1"/>
    <col min="13575" max="13575" width="14.140625" style="1" customWidth="1"/>
    <col min="13576" max="13576" width="15.7109375" style="1" customWidth="1"/>
    <col min="13577" max="13823" width="9.140625" style="1" customWidth="1"/>
    <col min="13824" max="13824" width="13.28125" style="1" bestFit="1" customWidth="1"/>
    <col min="13825" max="13825" width="11.57421875" style="1" bestFit="1" customWidth="1"/>
    <col min="13826" max="13830" width="10.421875" style="1" customWidth="1"/>
    <col min="13831" max="13831" width="14.140625" style="1" customWidth="1"/>
    <col min="13832" max="13832" width="15.7109375" style="1" customWidth="1"/>
    <col min="13833" max="14079" width="9.140625" style="1" customWidth="1"/>
    <col min="14080" max="14080" width="13.28125" style="1" bestFit="1" customWidth="1"/>
    <col min="14081" max="14081" width="11.57421875" style="1" bestFit="1" customWidth="1"/>
    <col min="14082" max="14086" width="10.421875" style="1" customWidth="1"/>
    <col min="14087" max="14087" width="14.140625" style="1" customWidth="1"/>
    <col min="14088" max="14088" width="15.7109375" style="1" customWidth="1"/>
    <col min="14089" max="14335" width="9.140625" style="1" customWidth="1"/>
    <col min="14336" max="14336" width="13.28125" style="1" bestFit="1" customWidth="1"/>
    <col min="14337" max="14337" width="11.57421875" style="1" bestFit="1" customWidth="1"/>
    <col min="14338" max="14342" width="10.421875" style="1" customWidth="1"/>
    <col min="14343" max="14343" width="14.140625" style="1" customWidth="1"/>
    <col min="14344" max="14344" width="15.7109375" style="1" customWidth="1"/>
    <col min="14345" max="14591" width="9.140625" style="1" customWidth="1"/>
    <col min="14592" max="14592" width="13.28125" style="1" bestFit="1" customWidth="1"/>
    <col min="14593" max="14593" width="11.57421875" style="1" bestFit="1" customWidth="1"/>
    <col min="14594" max="14598" width="10.421875" style="1" customWidth="1"/>
    <col min="14599" max="14599" width="14.140625" style="1" customWidth="1"/>
    <col min="14600" max="14600" width="15.7109375" style="1" customWidth="1"/>
    <col min="14601" max="14847" width="9.140625" style="1" customWidth="1"/>
    <col min="14848" max="14848" width="13.28125" style="1" bestFit="1" customWidth="1"/>
    <col min="14849" max="14849" width="11.57421875" style="1" bestFit="1" customWidth="1"/>
    <col min="14850" max="14854" width="10.421875" style="1" customWidth="1"/>
    <col min="14855" max="14855" width="14.140625" style="1" customWidth="1"/>
    <col min="14856" max="14856" width="15.7109375" style="1" customWidth="1"/>
    <col min="14857" max="15103" width="9.140625" style="1" customWidth="1"/>
    <col min="15104" max="15104" width="13.28125" style="1" bestFit="1" customWidth="1"/>
    <col min="15105" max="15105" width="11.57421875" style="1" bestFit="1" customWidth="1"/>
    <col min="15106" max="15110" width="10.421875" style="1" customWidth="1"/>
    <col min="15111" max="15111" width="14.140625" style="1" customWidth="1"/>
    <col min="15112" max="15112" width="15.7109375" style="1" customWidth="1"/>
    <col min="15113" max="15359" width="9.140625" style="1" customWidth="1"/>
    <col min="15360" max="15360" width="13.28125" style="1" bestFit="1" customWidth="1"/>
    <col min="15361" max="15361" width="11.57421875" style="1" bestFit="1" customWidth="1"/>
    <col min="15362" max="15366" width="10.421875" style="1" customWidth="1"/>
    <col min="15367" max="15367" width="14.140625" style="1" customWidth="1"/>
    <col min="15368" max="15368" width="15.7109375" style="1" customWidth="1"/>
    <col min="15369" max="15615" width="9.140625" style="1" customWidth="1"/>
    <col min="15616" max="15616" width="13.28125" style="1" bestFit="1" customWidth="1"/>
    <col min="15617" max="15617" width="11.57421875" style="1" bestFit="1" customWidth="1"/>
    <col min="15618" max="15622" width="10.421875" style="1" customWidth="1"/>
    <col min="15623" max="15623" width="14.140625" style="1" customWidth="1"/>
    <col min="15624" max="15624" width="15.7109375" style="1" customWidth="1"/>
    <col min="15625" max="15871" width="9.140625" style="1" customWidth="1"/>
    <col min="15872" max="15872" width="13.28125" style="1" bestFit="1" customWidth="1"/>
    <col min="15873" max="15873" width="11.57421875" style="1" bestFit="1" customWidth="1"/>
    <col min="15874" max="15878" width="10.421875" style="1" customWidth="1"/>
    <col min="15879" max="15879" width="14.140625" style="1" customWidth="1"/>
    <col min="15880" max="15880" width="15.7109375" style="1" customWidth="1"/>
    <col min="15881" max="16127" width="9.140625" style="1" customWidth="1"/>
    <col min="16128" max="16128" width="13.28125" style="1" bestFit="1" customWidth="1"/>
    <col min="16129" max="16129" width="11.57421875" style="1" bestFit="1" customWidth="1"/>
    <col min="16130" max="16134" width="10.421875" style="1" customWidth="1"/>
    <col min="16135" max="16135" width="14.140625" style="1" customWidth="1"/>
    <col min="16136" max="16136" width="15.7109375" style="1" customWidth="1"/>
    <col min="16137" max="16384" width="9.140625" style="1" customWidth="1"/>
  </cols>
  <sheetData>
    <row r="1" ht="19.5" thickBot="1">
      <c r="A1" s="7" t="s">
        <v>57</v>
      </c>
    </row>
    <row r="2" spans="1:10" ht="23.25" customHeight="1" thickBot="1">
      <c r="A2" s="181" t="s">
        <v>4</v>
      </c>
      <c r="B2" s="183" t="s">
        <v>5</v>
      </c>
      <c r="C2" s="185" t="s">
        <v>65</v>
      </c>
      <c r="D2" s="179">
        <v>2018</v>
      </c>
      <c r="E2" s="180"/>
      <c r="F2" s="179">
        <v>2019</v>
      </c>
      <c r="G2" s="180"/>
      <c r="H2" s="179">
        <v>2020</v>
      </c>
      <c r="I2" s="180"/>
      <c r="J2" s="81" t="s">
        <v>0</v>
      </c>
    </row>
    <row r="3" spans="1:10" s="39" customFormat="1" ht="47.25">
      <c r="A3" s="182"/>
      <c r="B3" s="184"/>
      <c r="C3" s="186"/>
      <c r="D3" s="95" t="s">
        <v>66</v>
      </c>
      <c r="E3" s="96" t="s">
        <v>64</v>
      </c>
      <c r="F3" s="95" t="s">
        <v>66</v>
      </c>
      <c r="G3" s="97" t="s">
        <v>64</v>
      </c>
      <c r="H3" s="95" t="s">
        <v>66</v>
      </c>
      <c r="I3" s="96" t="s">
        <v>64</v>
      </c>
      <c r="J3" s="98" t="s">
        <v>64</v>
      </c>
    </row>
    <row r="4" spans="1:10" ht="15.75">
      <c r="A4" s="8" t="s">
        <v>6</v>
      </c>
      <c r="B4" s="9">
        <v>9.46283685302734</v>
      </c>
      <c r="C4" s="49"/>
      <c r="D4" s="99">
        <f aca="true" t="shared" si="0" ref="D4:D5">C4*B4</f>
        <v>0</v>
      </c>
      <c r="E4" s="100">
        <f>D4*1.21</f>
        <v>0</v>
      </c>
      <c r="F4" s="99">
        <v>0</v>
      </c>
      <c r="G4" s="101">
        <f>F4*1.21</f>
        <v>0</v>
      </c>
      <c r="H4" s="99">
        <v>0</v>
      </c>
      <c r="I4" s="100">
        <f>H4*1.21</f>
        <v>0</v>
      </c>
      <c r="J4" s="91">
        <f aca="true" t="shared" si="1" ref="J4:J11">I4+G4+E4</f>
        <v>0</v>
      </c>
    </row>
    <row r="5" spans="1:10" ht="15.75">
      <c r="A5" s="8" t="s">
        <v>7</v>
      </c>
      <c r="B5" s="9">
        <v>1.32062930297852</v>
      </c>
      <c r="C5" s="49"/>
      <c r="D5" s="99">
        <f t="shared" si="0"/>
        <v>0</v>
      </c>
      <c r="E5" s="100">
        <f aca="true" t="shared" si="2" ref="E5:E11">D5*1.21</f>
        <v>0</v>
      </c>
      <c r="F5" s="99">
        <v>0</v>
      </c>
      <c r="G5" s="101">
        <f aca="true" t="shared" si="3" ref="G5:G11">F5*1.21</f>
        <v>0</v>
      </c>
      <c r="H5" s="99">
        <v>0</v>
      </c>
      <c r="I5" s="100">
        <f aca="true" t="shared" si="4" ref="I5:I11">H5*1.21</f>
        <v>0</v>
      </c>
      <c r="J5" s="91">
        <f t="shared" si="1"/>
        <v>0</v>
      </c>
    </row>
    <row r="6" spans="1:10" ht="15.75">
      <c r="A6" s="8" t="s">
        <v>8</v>
      </c>
      <c r="B6" s="9">
        <v>5.47588533325195</v>
      </c>
      <c r="C6" s="49"/>
      <c r="D6" s="99">
        <f>C6*B6</f>
        <v>0</v>
      </c>
      <c r="E6" s="100">
        <f t="shared" si="2"/>
        <v>0</v>
      </c>
      <c r="F6" s="99">
        <v>0</v>
      </c>
      <c r="G6" s="101">
        <f t="shared" si="3"/>
        <v>0</v>
      </c>
      <c r="H6" s="99">
        <v>0</v>
      </c>
      <c r="I6" s="100">
        <f t="shared" si="4"/>
        <v>0</v>
      </c>
      <c r="J6" s="91">
        <f t="shared" si="1"/>
        <v>0</v>
      </c>
    </row>
    <row r="7" spans="1:10" ht="15.75">
      <c r="A7" s="10" t="s">
        <v>8</v>
      </c>
      <c r="B7" s="9">
        <v>2.62549495239258</v>
      </c>
      <c r="C7" s="49"/>
      <c r="D7" s="99">
        <f>C7*B7</f>
        <v>0</v>
      </c>
      <c r="E7" s="100">
        <f t="shared" si="2"/>
        <v>0</v>
      </c>
      <c r="F7" s="99">
        <v>0</v>
      </c>
      <c r="G7" s="101">
        <f t="shared" si="3"/>
        <v>0</v>
      </c>
      <c r="H7" s="99">
        <v>0</v>
      </c>
      <c r="I7" s="100">
        <f t="shared" si="4"/>
        <v>0</v>
      </c>
      <c r="J7" s="91">
        <f t="shared" si="1"/>
        <v>0</v>
      </c>
    </row>
    <row r="8" spans="1:10" ht="15.75">
      <c r="A8" s="10" t="s">
        <v>8</v>
      </c>
      <c r="B8" s="9">
        <v>7.88</v>
      </c>
      <c r="C8" s="49"/>
      <c r="D8" s="99">
        <v>0</v>
      </c>
      <c r="E8" s="100">
        <f t="shared" si="2"/>
        <v>0</v>
      </c>
      <c r="F8" s="99">
        <f>C8*B8</f>
        <v>0</v>
      </c>
      <c r="G8" s="101">
        <f t="shared" si="3"/>
        <v>0</v>
      </c>
      <c r="H8" s="99">
        <v>0</v>
      </c>
      <c r="I8" s="100">
        <f t="shared" si="4"/>
        <v>0</v>
      </c>
      <c r="J8" s="91">
        <f t="shared" si="1"/>
        <v>0</v>
      </c>
    </row>
    <row r="9" spans="1:10" ht="15.75">
      <c r="A9" s="10" t="s">
        <v>8</v>
      </c>
      <c r="B9" s="9">
        <v>0.352865393066406</v>
      </c>
      <c r="C9" s="49"/>
      <c r="D9" s="99">
        <v>0</v>
      </c>
      <c r="E9" s="100">
        <f t="shared" si="2"/>
        <v>0</v>
      </c>
      <c r="F9" s="99">
        <v>0</v>
      </c>
      <c r="G9" s="101">
        <f t="shared" si="3"/>
        <v>0</v>
      </c>
      <c r="H9" s="99">
        <f>C9*B9</f>
        <v>0</v>
      </c>
      <c r="I9" s="100">
        <f t="shared" si="4"/>
        <v>0</v>
      </c>
      <c r="J9" s="91">
        <f t="shared" si="1"/>
        <v>0</v>
      </c>
    </row>
    <row r="10" spans="1:10" ht="15.75">
      <c r="A10" s="10" t="s">
        <v>8</v>
      </c>
      <c r="B10" s="9">
        <v>1.83431737670898</v>
      </c>
      <c r="C10" s="49"/>
      <c r="D10" s="99">
        <v>0</v>
      </c>
      <c r="E10" s="100">
        <f t="shared" si="2"/>
        <v>0</v>
      </c>
      <c r="F10" s="99">
        <v>0</v>
      </c>
      <c r="G10" s="101">
        <f t="shared" si="3"/>
        <v>0</v>
      </c>
      <c r="H10" s="99">
        <f>C10*B10</f>
        <v>0</v>
      </c>
      <c r="I10" s="100">
        <f t="shared" si="4"/>
        <v>0</v>
      </c>
      <c r="J10" s="91">
        <f t="shared" si="1"/>
        <v>0</v>
      </c>
    </row>
    <row r="11" spans="1:10" ht="15.75">
      <c r="A11" s="10" t="s">
        <v>8</v>
      </c>
      <c r="B11" s="9">
        <v>2.58172940673828</v>
      </c>
      <c r="C11" s="49"/>
      <c r="D11" s="99">
        <v>0</v>
      </c>
      <c r="E11" s="100">
        <f t="shared" si="2"/>
        <v>0</v>
      </c>
      <c r="F11" s="99">
        <v>0</v>
      </c>
      <c r="G11" s="101">
        <f t="shared" si="3"/>
        <v>0</v>
      </c>
      <c r="H11" s="99">
        <f>C11*B11</f>
        <v>0</v>
      </c>
      <c r="I11" s="100">
        <f t="shared" si="4"/>
        <v>0</v>
      </c>
      <c r="J11" s="91">
        <f t="shared" si="1"/>
        <v>0</v>
      </c>
    </row>
    <row r="12" spans="1:10" ht="16.5" thickBot="1">
      <c r="A12" s="11" t="s">
        <v>9</v>
      </c>
      <c r="B12" s="12">
        <f>SUM(B4:B11)</f>
        <v>31.533758618164054</v>
      </c>
      <c r="C12" s="50"/>
      <c r="D12" s="102">
        <f aca="true" t="shared" si="5" ref="D12:H12">SUM(D4:D11)</f>
        <v>0</v>
      </c>
      <c r="E12" s="103">
        <f>SUM(E4:E11)</f>
        <v>0</v>
      </c>
      <c r="F12" s="102">
        <f t="shared" si="5"/>
        <v>0</v>
      </c>
      <c r="G12" s="104">
        <f>SUM(G4:G11)</f>
        <v>0</v>
      </c>
      <c r="H12" s="102">
        <f t="shared" si="5"/>
        <v>0</v>
      </c>
      <c r="I12" s="103">
        <f>SUM(I4:I11)</f>
        <v>0</v>
      </c>
      <c r="J12" s="93">
        <f>SUM(J4:J11)</f>
        <v>0</v>
      </c>
    </row>
    <row r="13" ht="15">
      <c r="B13" s="13"/>
    </row>
  </sheetData>
  <mergeCells count="6">
    <mergeCell ref="D2:E2"/>
    <mergeCell ref="F2:G2"/>
    <mergeCell ref="H2:I2"/>
    <mergeCell ref="A2:A3"/>
    <mergeCell ref="B2:B3"/>
    <mergeCell ref="C2:C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 topLeftCell="A1">
      <selection activeCell="D3" sqref="D3:J27"/>
    </sheetView>
  </sheetViews>
  <sheetFormatPr defaultColWidth="9.140625" defaultRowHeight="15"/>
  <cols>
    <col min="1" max="1" width="11.140625" style="1" customWidth="1"/>
    <col min="2" max="2" width="12.7109375" style="1" customWidth="1"/>
    <col min="3" max="4" width="12.7109375" style="39" customWidth="1"/>
    <col min="5" max="9" width="11.8515625" style="39" customWidth="1"/>
    <col min="10" max="10" width="11.8515625" style="1" customWidth="1"/>
    <col min="11" max="254" width="9.140625" style="1" customWidth="1"/>
    <col min="255" max="255" width="11.140625" style="1" customWidth="1"/>
    <col min="256" max="258" width="12.7109375" style="1" customWidth="1"/>
    <col min="259" max="510" width="9.140625" style="1" customWidth="1"/>
    <col min="511" max="511" width="11.140625" style="1" customWidth="1"/>
    <col min="512" max="514" width="12.7109375" style="1" customWidth="1"/>
    <col min="515" max="766" width="9.140625" style="1" customWidth="1"/>
    <col min="767" max="767" width="11.140625" style="1" customWidth="1"/>
    <col min="768" max="770" width="12.7109375" style="1" customWidth="1"/>
    <col min="771" max="1022" width="9.140625" style="1" customWidth="1"/>
    <col min="1023" max="1023" width="11.140625" style="1" customWidth="1"/>
    <col min="1024" max="1026" width="12.7109375" style="1" customWidth="1"/>
    <col min="1027" max="1278" width="9.140625" style="1" customWidth="1"/>
    <col min="1279" max="1279" width="11.140625" style="1" customWidth="1"/>
    <col min="1280" max="1282" width="12.7109375" style="1" customWidth="1"/>
    <col min="1283" max="1534" width="9.140625" style="1" customWidth="1"/>
    <col min="1535" max="1535" width="11.140625" style="1" customWidth="1"/>
    <col min="1536" max="1538" width="12.7109375" style="1" customWidth="1"/>
    <col min="1539" max="1790" width="9.140625" style="1" customWidth="1"/>
    <col min="1791" max="1791" width="11.140625" style="1" customWidth="1"/>
    <col min="1792" max="1794" width="12.7109375" style="1" customWidth="1"/>
    <col min="1795" max="2046" width="9.140625" style="1" customWidth="1"/>
    <col min="2047" max="2047" width="11.140625" style="1" customWidth="1"/>
    <col min="2048" max="2050" width="12.7109375" style="1" customWidth="1"/>
    <col min="2051" max="2302" width="9.140625" style="1" customWidth="1"/>
    <col min="2303" max="2303" width="11.140625" style="1" customWidth="1"/>
    <col min="2304" max="2306" width="12.7109375" style="1" customWidth="1"/>
    <col min="2307" max="2558" width="9.140625" style="1" customWidth="1"/>
    <col min="2559" max="2559" width="11.140625" style="1" customWidth="1"/>
    <col min="2560" max="2562" width="12.7109375" style="1" customWidth="1"/>
    <col min="2563" max="2814" width="9.140625" style="1" customWidth="1"/>
    <col min="2815" max="2815" width="11.140625" style="1" customWidth="1"/>
    <col min="2816" max="2818" width="12.7109375" style="1" customWidth="1"/>
    <col min="2819" max="3070" width="9.140625" style="1" customWidth="1"/>
    <col min="3071" max="3071" width="11.140625" style="1" customWidth="1"/>
    <col min="3072" max="3074" width="12.7109375" style="1" customWidth="1"/>
    <col min="3075" max="3326" width="9.140625" style="1" customWidth="1"/>
    <col min="3327" max="3327" width="11.140625" style="1" customWidth="1"/>
    <col min="3328" max="3330" width="12.7109375" style="1" customWidth="1"/>
    <col min="3331" max="3582" width="9.140625" style="1" customWidth="1"/>
    <col min="3583" max="3583" width="11.140625" style="1" customWidth="1"/>
    <col min="3584" max="3586" width="12.7109375" style="1" customWidth="1"/>
    <col min="3587" max="3838" width="9.140625" style="1" customWidth="1"/>
    <col min="3839" max="3839" width="11.140625" style="1" customWidth="1"/>
    <col min="3840" max="3842" width="12.7109375" style="1" customWidth="1"/>
    <col min="3843" max="4094" width="9.140625" style="1" customWidth="1"/>
    <col min="4095" max="4095" width="11.140625" style="1" customWidth="1"/>
    <col min="4096" max="4098" width="12.7109375" style="1" customWidth="1"/>
    <col min="4099" max="4350" width="9.140625" style="1" customWidth="1"/>
    <col min="4351" max="4351" width="11.140625" style="1" customWidth="1"/>
    <col min="4352" max="4354" width="12.7109375" style="1" customWidth="1"/>
    <col min="4355" max="4606" width="9.140625" style="1" customWidth="1"/>
    <col min="4607" max="4607" width="11.140625" style="1" customWidth="1"/>
    <col min="4608" max="4610" width="12.7109375" style="1" customWidth="1"/>
    <col min="4611" max="4862" width="9.140625" style="1" customWidth="1"/>
    <col min="4863" max="4863" width="11.140625" style="1" customWidth="1"/>
    <col min="4864" max="4866" width="12.7109375" style="1" customWidth="1"/>
    <col min="4867" max="5118" width="9.140625" style="1" customWidth="1"/>
    <col min="5119" max="5119" width="11.140625" style="1" customWidth="1"/>
    <col min="5120" max="5122" width="12.7109375" style="1" customWidth="1"/>
    <col min="5123" max="5374" width="9.140625" style="1" customWidth="1"/>
    <col min="5375" max="5375" width="11.140625" style="1" customWidth="1"/>
    <col min="5376" max="5378" width="12.7109375" style="1" customWidth="1"/>
    <col min="5379" max="5630" width="9.140625" style="1" customWidth="1"/>
    <col min="5631" max="5631" width="11.140625" style="1" customWidth="1"/>
    <col min="5632" max="5634" width="12.7109375" style="1" customWidth="1"/>
    <col min="5635" max="5886" width="9.140625" style="1" customWidth="1"/>
    <col min="5887" max="5887" width="11.140625" style="1" customWidth="1"/>
    <col min="5888" max="5890" width="12.7109375" style="1" customWidth="1"/>
    <col min="5891" max="6142" width="9.140625" style="1" customWidth="1"/>
    <col min="6143" max="6143" width="11.140625" style="1" customWidth="1"/>
    <col min="6144" max="6146" width="12.7109375" style="1" customWidth="1"/>
    <col min="6147" max="6398" width="9.140625" style="1" customWidth="1"/>
    <col min="6399" max="6399" width="11.140625" style="1" customWidth="1"/>
    <col min="6400" max="6402" width="12.7109375" style="1" customWidth="1"/>
    <col min="6403" max="6654" width="9.140625" style="1" customWidth="1"/>
    <col min="6655" max="6655" width="11.140625" style="1" customWidth="1"/>
    <col min="6656" max="6658" width="12.7109375" style="1" customWidth="1"/>
    <col min="6659" max="6910" width="9.140625" style="1" customWidth="1"/>
    <col min="6911" max="6911" width="11.140625" style="1" customWidth="1"/>
    <col min="6912" max="6914" width="12.7109375" style="1" customWidth="1"/>
    <col min="6915" max="7166" width="9.140625" style="1" customWidth="1"/>
    <col min="7167" max="7167" width="11.140625" style="1" customWidth="1"/>
    <col min="7168" max="7170" width="12.7109375" style="1" customWidth="1"/>
    <col min="7171" max="7422" width="9.140625" style="1" customWidth="1"/>
    <col min="7423" max="7423" width="11.140625" style="1" customWidth="1"/>
    <col min="7424" max="7426" width="12.7109375" style="1" customWidth="1"/>
    <col min="7427" max="7678" width="9.140625" style="1" customWidth="1"/>
    <col min="7679" max="7679" width="11.140625" style="1" customWidth="1"/>
    <col min="7680" max="7682" width="12.7109375" style="1" customWidth="1"/>
    <col min="7683" max="7934" width="9.140625" style="1" customWidth="1"/>
    <col min="7935" max="7935" width="11.140625" style="1" customWidth="1"/>
    <col min="7936" max="7938" width="12.7109375" style="1" customWidth="1"/>
    <col min="7939" max="8190" width="9.140625" style="1" customWidth="1"/>
    <col min="8191" max="8191" width="11.140625" style="1" customWidth="1"/>
    <col min="8192" max="8194" width="12.7109375" style="1" customWidth="1"/>
    <col min="8195" max="8446" width="9.140625" style="1" customWidth="1"/>
    <col min="8447" max="8447" width="11.140625" style="1" customWidth="1"/>
    <col min="8448" max="8450" width="12.7109375" style="1" customWidth="1"/>
    <col min="8451" max="8702" width="9.140625" style="1" customWidth="1"/>
    <col min="8703" max="8703" width="11.140625" style="1" customWidth="1"/>
    <col min="8704" max="8706" width="12.7109375" style="1" customWidth="1"/>
    <col min="8707" max="8958" width="9.140625" style="1" customWidth="1"/>
    <col min="8959" max="8959" width="11.140625" style="1" customWidth="1"/>
    <col min="8960" max="8962" width="12.7109375" style="1" customWidth="1"/>
    <col min="8963" max="9214" width="9.140625" style="1" customWidth="1"/>
    <col min="9215" max="9215" width="11.140625" style="1" customWidth="1"/>
    <col min="9216" max="9218" width="12.7109375" style="1" customWidth="1"/>
    <col min="9219" max="9470" width="9.140625" style="1" customWidth="1"/>
    <col min="9471" max="9471" width="11.140625" style="1" customWidth="1"/>
    <col min="9472" max="9474" width="12.7109375" style="1" customWidth="1"/>
    <col min="9475" max="9726" width="9.140625" style="1" customWidth="1"/>
    <col min="9727" max="9727" width="11.140625" style="1" customWidth="1"/>
    <col min="9728" max="9730" width="12.7109375" style="1" customWidth="1"/>
    <col min="9731" max="9982" width="9.140625" style="1" customWidth="1"/>
    <col min="9983" max="9983" width="11.140625" style="1" customWidth="1"/>
    <col min="9984" max="9986" width="12.7109375" style="1" customWidth="1"/>
    <col min="9987" max="10238" width="9.140625" style="1" customWidth="1"/>
    <col min="10239" max="10239" width="11.140625" style="1" customWidth="1"/>
    <col min="10240" max="10242" width="12.7109375" style="1" customWidth="1"/>
    <col min="10243" max="10494" width="9.140625" style="1" customWidth="1"/>
    <col min="10495" max="10495" width="11.140625" style="1" customWidth="1"/>
    <col min="10496" max="10498" width="12.7109375" style="1" customWidth="1"/>
    <col min="10499" max="10750" width="9.140625" style="1" customWidth="1"/>
    <col min="10751" max="10751" width="11.140625" style="1" customWidth="1"/>
    <col min="10752" max="10754" width="12.7109375" style="1" customWidth="1"/>
    <col min="10755" max="11006" width="9.140625" style="1" customWidth="1"/>
    <col min="11007" max="11007" width="11.140625" style="1" customWidth="1"/>
    <col min="11008" max="11010" width="12.7109375" style="1" customWidth="1"/>
    <col min="11011" max="11262" width="9.140625" style="1" customWidth="1"/>
    <col min="11263" max="11263" width="11.140625" style="1" customWidth="1"/>
    <col min="11264" max="11266" width="12.7109375" style="1" customWidth="1"/>
    <col min="11267" max="11518" width="9.140625" style="1" customWidth="1"/>
    <col min="11519" max="11519" width="11.140625" style="1" customWidth="1"/>
    <col min="11520" max="11522" width="12.7109375" style="1" customWidth="1"/>
    <col min="11523" max="11774" width="9.140625" style="1" customWidth="1"/>
    <col min="11775" max="11775" width="11.140625" style="1" customWidth="1"/>
    <col min="11776" max="11778" width="12.7109375" style="1" customWidth="1"/>
    <col min="11779" max="12030" width="9.140625" style="1" customWidth="1"/>
    <col min="12031" max="12031" width="11.140625" style="1" customWidth="1"/>
    <col min="12032" max="12034" width="12.7109375" style="1" customWidth="1"/>
    <col min="12035" max="12286" width="9.140625" style="1" customWidth="1"/>
    <col min="12287" max="12287" width="11.140625" style="1" customWidth="1"/>
    <col min="12288" max="12290" width="12.7109375" style="1" customWidth="1"/>
    <col min="12291" max="12542" width="9.140625" style="1" customWidth="1"/>
    <col min="12543" max="12543" width="11.140625" style="1" customWidth="1"/>
    <col min="12544" max="12546" width="12.7109375" style="1" customWidth="1"/>
    <col min="12547" max="12798" width="9.140625" style="1" customWidth="1"/>
    <col min="12799" max="12799" width="11.140625" style="1" customWidth="1"/>
    <col min="12800" max="12802" width="12.7109375" style="1" customWidth="1"/>
    <col min="12803" max="13054" width="9.140625" style="1" customWidth="1"/>
    <col min="13055" max="13055" width="11.140625" style="1" customWidth="1"/>
    <col min="13056" max="13058" width="12.7109375" style="1" customWidth="1"/>
    <col min="13059" max="13310" width="9.140625" style="1" customWidth="1"/>
    <col min="13311" max="13311" width="11.140625" style="1" customWidth="1"/>
    <col min="13312" max="13314" width="12.7109375" style="1" customWidth="1"/>
    <col min="13315" max="13566" width="9.140625" style="1" customWidth="1"/>
    <col min="13567" max="13567" width="11.140625" style="1" customWidth="1"/>
    <col min="13568" max="13570" width="12.7109375" style="1" customWidth="1"/>
    <col min="13571" max="13822" width="9.140625" style="1" customWidth="1"/>
    <col min="13823" max="13823" width="11.140625" style="1" customWidth="1"/>
    <col min="13824" max="13826" width="12.7109375" style="1" customWidth="1"/>
    <col min="13827" max="14078" width="9.140625" style="1" customWidth="1"/>
    <col min="14079" max="14079" width="11.140625" style="1" customWidth="1"/>
    <col min="14080" max="14082" width="12.7109375" style="1" customWidth="1"/>
    <col min="14083" max="14334" width="9.140625" style="1" customWidth="1"/>
    <col min="14335" max="14335" width="11.140625" style="1" customWidth="1"/>
    <col min="14336" max="14338" width="12.7109375" style="1" customWidth="1"/>
    <col min="14339" max="14590" width="9.140625" style="1" customWidth="1"/>
    <col min="14591" max="14591" width="11.140625" style="1" customWidth="1"/>
    <col min="14592" max="14594" width="12.7109375" style="1" customWidth="1"/>
    <col min="14595" max="14846" width="9.140625" style="1" customWidth="1"/>
    <col min="14847" max="14847" width="11.140625" style="1" customWidth="1"/>
    <col min="14848" max="14850" width="12.7109375" style="1" customWidth="1"/>
    <col min="14851" max="15102" width="9.140625" style="1" customWidth="1"/>
    <col min="15103" max="15103" width="11.140625" style="1" customWidth="1"/>
    <col min="15104" max="15106" width="12.7109375" style="1" customWidth="1"/>
    <col min="15107" max="15358" width="9.140625" style="1" customWidth="1"/>
    <col min="15359" max="15359" width="11.140625" style="1" customWidth="1"/>
    <col min="15360" max="15362" width="12.7109375" style="1" customWidth="1"/>
    <col min="15363" max="15614" width="9.140625" style="1" customWidth="1"/>
    <col min="15615" max="15615" width="11.140625" style="1" customWidth="1"/>
    <col min="15616" max="15618" width="12.7109375" style="1" customWidth="1"/>
    <col min="15619" max="15870" width="9.140625" style="1" customWidth="1"/>
    <col min="15871" max="15871" width="11.140625" style="1" customWidth="1"/>
    <col min="15872" max="15874" width="12.7109375" style="1" customWidth="1"/>
    <col min="15875" max="16126" width="9.140625" style="1" customWidth="1"/>
    <col min="16127" max="16127" width="11.140625" style="1" customWidth="1"/>
    <col min="16128" max="16130" width="12.7109375" style="1" customWidth="1"/>
    <col min="16131" max="16136" width="9.140625" style="1" customWidth="1"/>
    <col min="16137" max="16384" width="9.140625" style="1" customWidth="1"/>
  </cols>
  <sheetData>
    <row r="1" ht="18">
      <c r="A1" s="14" t="s">
        <v>58</v>
      </c>
    </row>
    <row r="2" ht="15.75" thickBot="1"/>
    <row r="3" spans="1:10" ht="21" customHeight="1" thickBot="1">
      <c r="A3" s="187" t="s">
        <v>10</v>
      </c>
      <c r="B3" s="188" t="s">
        <v>11</v>
      </c>
      <c r="C3" s="189" t="s">
        <v>63</v>
      </c>
      <c r="D3" s="190" t="s">
        <v>62</v>
      </c>
      <c r="E3" s="82">
        <v>2018</v>
      </c>
      <c r="F3" s="82">
        <v>2019</v>
      </c>
      <c r="G3" s="82">
        <v>2020</v>
      </c>
      <c r="H3" s="82">
        <v>2021</v>
      </c>
      <c r="I3" s="82">
        <v>2022</v>
      </c>
      <c r="J3" s="83" t="s">
        <v>0</v>
      </c>
    </row>
    <row r="4" spans="1:10" s="39" customFormat="1" ht="45.75" thickBot="1">
      <c r="A4" s="187"/>
      <c r="B4" s="188"/>
      <c r="C4" s="189"/>
      <c r="D4" s="190"/>
      <c r="E4" s="84" t="s">
        <v>64</v>
      </c>
      <c r="F4" s="84" t="s">
        <v>64</v>
      </c>
      <c r="G4" s="84" t="s">
        <v>64</v>
      </c>
      <c r="H4" s="84" t="s">
        <v>64</v>
      </c>
      <c r="I4" s="84" t="s">
        <v>64</v>
      </c>
      <c r="J4" s="85" t="s">
        <v>64</v>
      </c>
    </row>
    <row r="5" spans="1:10" ht="15">
      <c r="A5" s="15" t="s">
        <v>12</v>
      </c>
      <c r="B5" s="16">
        <v>500</v>
      </c>
      <c r="C5" s="51"/>
      <c r="D5" s="86">
        <f>C5*1.21</f>
        <v>0</v>
      </c>
      <c r="E5" s="87">
        <f>D5*B5</f>
        <v>0</v>
      </c>
      <c r="F5" s="87">
        <v>0</v>
      </c>
      <c r="G5" s="87">
        <v>0</v>
      </c>
      <c r="H5" s="87">
        <v>0</v>
      </c>
      <c r="I5" s="88">
        <v>0</v>
      </c>
      <c r="J5" s="89">
        <v>0</v>
      </c>
    </row>
    <row r="6" spans="1:10" ht="15">
      <c r="A6" s="17" t="s">
        <v>13</v>
      </c>
      <c r="B6" s="18">
        <v>600</v>
      </c>
      <c r="C6" s="51"/>
      <c r="D6" s="86">
        <f aca="true" t="shared" si="0" ref="D6:D26">C6*1.21</f>
        <v>0</v>
      </c>
      <c r="E6" s="87">
        <f>D6*B6</f>
        <v>0</v>
      </c>
      <c r="F6" s="87">
        <v>0</v>
      </c>
      <c r="G6" s="87">
        <v>0</v>
      </c>
      <c r="H6" s="87">
        <v>0</v>
      </c>
      <c r="I6" s="90">
        <v>0</v>
      </c>
      <c r="J6" s="91">
        <v>0</v>
      </c>
    </row>
    <row r="7" spans="1:10" ht="15">
      <c r="A7" s="17" t="s">
        <v>14</v>
      </c>
      <c r="B7" s="18">
        <v>350</v>
      </c>
      <c r="C7" s="51"/>
      <c r="D7" s="86">
        <f t="shared" si="0"/>
        <v>0</v>
      </c>
      <c r="E7" s="87">
        <f>D7*B7</f>
        <v>0</v>
      </c>
      <c r="F7" s="87">
        <v>0</v>
      </c>
      <c r="G7" s="87">
        <v>0</v>
      </c>
      <c r="H7" s="87">
        <v>0</v>
      </c>
      <c r="I7" s="90">
        <v>0</v>
      </c>
      <c r="J7" s="91">
        <v>0</v>
      </c>
    </row>
    <row r="8" spans="1:10" ht="15">
      <c r="A8" s="17" t="s">
        <v>15</v>
      </c>
      <c r="B8" s="18">
        <v>200</v>
      </c>
      <c r="C8" s="51"/>
      <c r="D8" s="86">
        <f t="shared" si="0"/>
        <v>0</v>
      </c>
      <c r="E8" s="87">
        <f>D8*B8</f>
        <v>0</v>
      </c>
      <c r="F8" s="87">
        <v>0</v>
      </c>
      <c r="G8" s="87">
        <v>0</v>
      </c>
      <c r="H8" s="87">
        <v>0</v>
      </c>
      <c r="I8" s="90">
        <v>0</v>
      </c>
      <c r="J8" s="91">
        <v>0</v>
      </c>
    </row>
    <row r="9" spans="1:10" ht="15">
      <c r="A9" s="19" t="s">
        <v>16</v>
      </c>
      <c r="B9" s="20">
        <v>500</v>
      </c>
      <c r="C9" s="51"/>
      <c r="D9" s="86">
        <f t="shared" si="0"/>
        <v>0</v>
      </c>
      <c r="E9" s="87">
        <v>0</v>
      </c>
      <c r="F9" s="87">
        <f>D9*B9</f>
        <v>0</v>
      </c>
      <c r="G9" s="87">
        <v>0</v>
      </c>
      <c r="H9" s="87">
        <v>0</v>
      </c>
      <c r="I9" s="90">
        <v>0</v>
      </c>
      <c r="J9" s="91">
        <v>0</v>
      </c>
    </row>
    <row r="10" spans="1:10" ht="15">
      <c r="A10" s="19" t="s">
        <v>17</v>
      </c>
      <c r="B10" s="20">
        <v>10</v>
      </c>
      <c r="C10" s="51"/>
      <c r="D10" s="86">
        <f t="shared" si="0"/>
        <v>0</v>
      </c>
      <c r="E10" s="87">
        <v>0</v>
      </c>
      <c r="F10" s="87">
        <f>D10*B10</f>
        <v>0</v>
      </c>
      <c r="G10" s="87">
        <v>0</v>
      </c>
      <c r="H10" s="87">
        <v>0</v>
      </c>
      <c r="I10" s="90">
        <v>0</v>
      </c>
      <c r="J10" s="91">
        <v>0</v>
      </c>
    </row>
    <row r="11" spans="1:10" ht="15">
      <c r="A11" s="19" t="s">
        <v>18</v>
      </c>
      <c r="B11" s="20"/>
      <c r="C11" s="51"/>
      <c r="D11" s="86">
        <f t="shared" si="0"/>
        <v>0</v>
      </c>
      <c r="E11" s="87">
        <v>0</v>
      </c>
      <c r="F11" s="87">
        <v>0</v>
      </c>
      <c r="G11" s="87">
        <v>0</v>
      </c>
      <c r="H11" s="87">
        <v>0</v>
      </c>
      <c r="I11" s="90">
        <v>0</v>
      </c>
      <c r="J11" s="91">
        <v>0</v>
      </c>
    </row>
    <row r="12" spans="1:10" ht="15">
      <c r="A12" s="19" t="s">
        <v>19</v>
      </c>
      <c r="B12" s="20">
        <v>150</v>
      </c>
      <c r="C12" s="51"/>
      <c r="D12" s="86">
        <f t="shared" si="0"/>
        <v>0</v>
      </c>
      <c r="E12" s="87">
        <v>0</v>
      </c>
      <c r="F12" s="87">
        <f>D12*B12</f>
        <v>0</v>
      </c>
      <c r="G12" s="87">
        <v>0</v>
      </c>
      <c r="H12" s="87">
        <v>0</v>
      </c>
      <c r="I12" s="90">
        <v>0</v>
      </c>
      <c r="J12" s="91">
        <v>0</v>
      </c>
    </row>
    <row r="13" spans="1:10" ht="15">
      <c r="A13" s="19" t="s">
        <v>20</v>
      </c>
      <c r="B13" s="20"/>
      <c r="C13" s="51"/>
      <c r="D13" s="86">
        <f t="shared" si="0"/>
        <v>0</v>
      </c>
      <c r="E13" s="87">
        <v>0</v>
      </c>
      <c r="F13" s="87">
        <v>0</v>
      </c>
      <c r="G13" s="87">
        <v>0</v>
      </c>
      <c r="H13" s="87">
        <v>0</v>
      </c>
      <c r="I13" s="90">
        <v>0</v>
      </c>
      <c r="J13" s="91">
        <v>0</v>
      </c>
    </row>
    <row r="14" spans="1:10" ht="15">
      <c r="A14" s="19" t="s">
        <v>21</v>
      </c>
      <c r="B14" s="20"/>
      <c r="C14" s="51"/>
      <c r="D14" s="86">
        <f t="shared" si="0"/>
        <v>0</v>
      </c>
      <c r="E14" s="87">
        <v>0</v>
      </c>
      <c r="F14" s="87">
        <v>0</v>
      </c>
      <c r="G14" s="87">
        <v>0</v>
      </c>
      <c r="H14" s="87">
        <v>0</v>
      </c>
      <c r="I14" s="90">
        <v>0</v>
      </c>
      <c r="J14" s="91">
        <v>0</v>
      </c>
    </row>
    <row r="15" spans="1:10" ht="15">
      <c r="A15" s="19" t="s">
        <v>22</v>
      </c>
      <c r="B15" s="20">
        <v>70</v>
      </c>
      <c r="C15" s="51"/>
      <c r="D15" s="86">
        <f t="shared" si="0"/>
        <v>0</v>
      </c>
      <c r="E15" s="87">
        <v>0</v>
      </c>
      <c r="F15" s="87">
        <f>D15*B15</f>
        <v>0</v>
      </c>
      <c r="G15" s="87">
        <v>0</v>
      </c>
      <c r="H15" s="87">
        <v>0</v>
      </c>
      <c r="I15" s="90">
        <v>0</v>
      </c>
      <c r="J15" s="91">
        <v>0</v>
      </c>
    </row>
    <row r="16" spans="1:10" ht="15">
      <c r="A16" s="19" t="s">
        <v>23</v>
      </c>
      <c r="B16" s="20">
        <v>1300</v>
      </c>
      <c r="C16" s="51"/>
      <c r="D16" s="86">
        <f t="shared" si="0"/>
        <v>0</v>
      </c>
      <c r="E16" s="87">
        <v>0</v>
      </c>
      <c r="F16" s="87">
        <v>0</v>
      </c>
      <c r="G16" s="87">
        <f>D16*B16</f>
        <v>0</v>
      </c>
      <c r="H16" s="87">
        <v>0</v>
      </c>
      <c r="I16" s="90">
        <v>0</v>
      </c>
      <c r="J16" s="91">
        <v>0</v>
      </c>
    </row>
    <row r="17" spans="1:10" ht="15">
      <c r="A17" s="19" t="s">
        <v>24</v>
      </c>
      <c r="B17" s="20">
        <v>250</v>
      </c>
      <c r="C17" s="51"/>
      <c r="D17" s="86">
        <f t="shared" si="0"/>
        <v>0</v>
      </c>
      <c r="E17" s="87">
        <v>0</v>
      </c>
      <c r="F17" s="87">
        <v>0</v>
      </c>
      <c r="G17" s="87">
        <v>0</v>
      </c>
      <c r="H17" s="87">
        <f>D17*B17</f>
        <v>0</v>
      </c>
      <c r="I17" s="90">
        <v>0</v>
      </c>
      <c r="J17" s="91">
        <v>0</v>
      </c>
    </row>
    <row r="18" spans="1:10" ht="15">
      <c r="A18" s="19" t="s">
        <v>25</v>
      </c>
      <c r="B18" s="20"/>
      <c r="C18" s="51"/>
      <c r="D18" s="86">
        <f t="shared" si="0"/>
        <v>0</v>
      </c>
      <c r="E18" s="87">
        <v>0</v>
      </c>
      <c r="F18" s="87">
        <v>0</v>
      </c>
      <c r="G18" s="87">
        <v>0</v>
      </c>
      <c r="H18" s="87">
        <v>0</v>
      </c>
      <c r="I18" s="90">
        <v>0</v>
      </c>
      <c r="J18" s="91">
        <v>0</v>
      </c>
    </row>
    <row r="19" spans="1:10" ht="15">
      <c r="A19" s="19" t="s">
        <v>26</v>
      </c>
      <c r="B19" s="20"/>
      <c r="C19" s="51"/>
      <c r="D19" s="86">
        <f t="shared" si="0"/>
        <v>0</v>
      </c>
      <c r="E19" s="87">
        <v>0</v>
      </c>
      <c r="F19" s="87">
        <v>0</v>
      </c>
      <c r="G19" s="87">
        <v>0</v>
      </c>
      <c r="H19" s="87">
        <v>0</v>
      </c>
      <c r="I19" s="90">
        <v>0</v>
      </c>
      <c r="J19" s="91">
        <v>0</v>
      </c>
    </row>
    <row r="20" spans="1:10" ht="15">
      <c r="A20" s="19" t="s">
        <v>27</v>
      </c>
      <c r="B20" s="20"/>
      <c r="C20" s="51"/>
      <c r="D20" s="86">
        <f t="shared" si="0"/>
        <v>0</v>
      </c>
      <c r="E20" s="87">
        <v>0</v>
      </c>
      <c r="F20" s="87">
        <v>0</v>
      </c>
      <c r="G20" s="87">
        <v>0</v>
      </c>
      <c r="H20" s="87">
        <v>0</v>
      </c>
      <c r="I20" s="90">
        <v>0</v>
      </c>
      <c r="J20" s="91">
        <v>0</v>
      </c>
    </row>
    <row r="21" spans="1:10" ht="15">
      <c r="A21" s="19" t="s">
        <v>28</v>
      </c>
      <c r="B21" s="20"/>
      <c r="C21" s="51"/>
      <c r="D21" s="86">
        <f t="shared" si="0"/>
        <v>0</v>
      </c>
      <c r="E21" s="87">
        <v>0</v>
      </c>
      <c r="F21" s="87">
        <v>0</v>
      </c>
      <c r="G21" s="87">
        <v>0</v>
      </c>
      <c r="H21" s="87">
        <v>0</v>
      </c>
      <c r="I21" s="90">
        <v>0</v>
      </c>
      <c r="J21" s="91">
        <v>0</v>
      </c>
    </row>
    <row r="22" spans="1:10" ht="15">
      <c r="A22" s="19" t="s">
        <v>29</v>
      </c>
      <c r="B22" s="20"/>
      <c r="C22" s="51"/>
      <c r="D22" s="86">
        <f t="shared" si="0"/>
        <v>0</v>
      </c>
      <c r="E22" s="87">
        <v>0</v>
      </c>
      <c r="F22" s="87">
        <v>0</v>
      </c>
      <c r="G22" s="87">
        <v>0</v>
      </c>
      <c r="H22" s="87">
        <v>0</v>
      </c>
      <c r="I22" s="90">
        <v>0</v>
      </c>
      <c r="J22" s="91">
        <v>0</v>
      </c>
    </row>
    <row r="23" spans="1:10" ht="15">
      <c r="A23" s="19" t="s">
        <v>30</v>
      </c>
      <c r="B23" s="20">
        <v>750</v>
      </c>
      <c r="C23" s="51"/>
      <c r="D23" s="86">
        <f t="shared" si="0"/>
        <v>0</v>
      </c>
      <c r="E23" s="87">
        <v>0</v>
      </c>
      <c r="F23" s="87">
        <v>0</v>
      </c>
      <c r="G23" s="87">
        <v>0</v>
      </c>
      <c r="H23" s="87">
        <f>D23*B23</f>
        <v>0</v>
      </c>
      <c r="I23" s="90">
        <v>0</v>
      </c>
      <c r="J23" s="91">
        <v>0</v>
      </c>
    </row>
    <row r="24" spans="1:10" ht="15">
      <c r="A24" s="19" t="s">
        <v>31</v>
      </c>
      <c r="B24" s="20">
        <v>350</v>
      </c>
      <c r="C24" s="51"/>
      <c r="D24" s="86">
        <f t="shared" si="0"/>
        <v>0</v>
      </c>
      <c r="E24" s="87">
        <v>0</v>
      </c>
      <c r="F24" s="87">
        <v>0</v>
      </c>
      <c r="G24" s="87">
        <v>0</v>
      </c>
      <c r="H24" s="87">
        <f>D24*B24</f>
        <v>0</v>
      </c>
      <c r="I24" s="90">
        <v>0</v>
      </c>
      <c r="J24" s="91">
        <v>0</v>
      </c>
    </row>
    <row r="25" spans="1:10" ht="15">
      <c r="A25" s="19" t="s">
        <v>32</v>
      </c>
      <c r="B25" s="20">
        <v>200</v>
      </c>
      <c r="C25" s="51"/>
      <c r="D25" s="86">
        <f t="shared" si="0"/>
        <v>0</v>
      </c>
      <c r="E25" s="87">
        <v>0</v>
      </c>
      <c r="F25" s="87">
        <v>0</v>
      </c>
      <c r="G25" s="87">
        <v>0</v>
      </c>
      <c r="H25" s="87">
        <f>D25*B25</f>
        <v>0</v>
      </c>
      <c r="I25" s="90">
        <v>0</v>
      </c>
      <c r="J25" s="91">
        <v>0</v>
      </c>
    </row>
    <row r="26" spans="1:10" ht="15">
      <c r="A26" s="19" t="s">
        <v>33</v>
      </c>
      <c r="B26" s="20">
        <v>100</v>
      </c>
      <c r="C26" s="51"/>
      <c r="D26" s="86">
        <f t="shared" si="0"/>
        <v>0</v>
      </c>
      <c r="E26" s="87">
        <v>0</v>
      </c>
      <c r="F26" s="87">
        <v>0</v>
      </c>
      <c r="G26" s="87">
        <v>0</v>
      </c>
      <c r="H26" s="87">
        <f>D26*B26</f>
        <v>0</v>
      </c>
      <c r="I26" s="90">
        <v>0</v>
      </c>
      <c r="J26" s="91">
        <v>0</v>
      </c>
    </row>
    <row r="27" spans="1:10" ht="15.75" thickBot="1">
      <c r="A27" s="21" t="s">
        <v>0</v>
      </c>
      <c r="B27" s="22"/>
      <c r="C27" s="22"/>
      <c r="D27" s="92"/>
      <c r="E27" s="93">
        <f aca="true" t="shared" si="1" ref="E27:I27">SUM(E5:E26)</f>
        <v>0</v>
      </c>
      <c r="F27" s="93">
        <f t="shared" si="1"/>
        <v>0</v>
      </c>
      <c r="G27" s="93">
        <f t="shared" si="1"/>
        <v>0</v>
      </c>
      <c r="H27" s="93">
        <f t="shared" si="1"/>
        <v>0</v>
      </c>
      <c r="I27" s="94">
        <f t="shared" si="1"/>
        <v>0</v>
      </c>
      <c r="J27" s="93">
        <v>0</v>
      </c>
    </row>
  </sheetData>
  <mergeCells count="4">
    <mergeCell ref="A3:A4"/>
    <mergeCell ref="B3:B4"/>
    <mergeCell ref="C3:C4"/>
    <mergeCell ref="D3:D4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85" zoomScaleNormal="85" workbookViewId="0" topLeftCell="A1">
      <selection activeCell="E3" sqref="E3:K27"/>
    </sheetView>
  </sheetViews>
  <sheetFormatPr defaultColWidth="9.140625" defaultRowHeight="15"/>
  <cols>
    <col min="1" max="1" width="16.00390625" style="1" customWidth="1"/>
    <col min="2" max="3" width="14.8515625" style="1" customWidth="1"/>
    <col min="4" max="5" width="14.57421875" style="39" customWidth="1"/>
    <col min="6" max="6" width="12.57421875" style="39" customWidth="1"/>
    <col min="7" max="7" width="13.8515625" style="39" customWidth="1"/>
    <col min="8" max="10" width="12.57421875" style="39" customWidth="1"/>
    <col min="11" max="11" width="14.140625" style="1" customWidth="1"/>
    <col min="12" max="246" width="9.140625" style="1" customWidth="1"/>
    <col min="247" max="247" width="16.00390625" style="1" customWidth="1"/>
    <col min="248" max="249" width="14.8515625" style="1" customWidth="1"/>
    <col min="250" max="251" width="14.57421875" style="1" customWidth="1"/>
    <col min="252" max="253" width="12.57421875" style="1" customWidth="1"/>
    <col min="254" max="254" width="13.8515625" style="1" customWidth="1"/>
    <col min="255" max="257" width="12.57421875" style="1" customWidth="1"/>
    <col min="258" max="258" width="13.7109375" style="1" customWidth="1"/>
    <col min="259" max="262" width="12.57421875" style="1" customWidth="1"/>
    <col min="263" max="264" width="13.421875" style="1" customWidth="1"/>
    <col min="265" max="266" width="13.57421875" style="1" customWidth="1"/>
    <col min="267" max="267" width="14.140625" style="1" customWidth="1"/>
    <col min="268" max="502" width="9.140625" style="1" customWidth="1"/>
    <col min="503" max="503" width="16.00390625" style="1" customWidth="1"/>
    <col min="504" max="505" width="14.8515625" style="1" customWidth="1"/>
    <col min="506" max="507" width="14.57421875" style="1" customWidth="1"/>
    <col min="508" max="509" width="12.57421875" style="1" customWidth="1"/>
    <col min="510" max="510" width="13.8515625" style="1" customWidth="1"/>
    <col min="511" max="513" width="12.57421875" style="1" customWidth="1"/>
    <col min="514" max="514" width="13.7109375" style="1" customWidth="1"/>
    <col min="515" max="518" width="12.57421875" style="1" customWidth="1"/>
    <col min="519" max="520" width="13.421875" style="1" customWidth="1"/>
    <col min="521" max="522" width="13.57421875" style="1" customWidth="1"/>
    <col min="523" max="523" width="14.140625" style="1" customWidth="1"/>
    <col min="524" max="758" width="9.140625" style="1" customWidth="1"/>
    <col min="759" max="759" width="16.00390625" style="1" customWidth="1"/>
    <col min="760" max="761" width="14.8515625" style="1" customWidth="1"/>
    <col min="762" max="763" width="14.57421875" style="1" customWidth="1"/>
    <col min="764" max="765" width="12.57421875" style="1" customWidth="1"/>
    <col min="766" max="766" width="13.8515625" style="1" customWidth="1"/>
    <col min="767" max="769" width="12.57421875" style="1" customWidth="1"/>
    <col min="770" max="770" width="13.7109375" style="1" customWidth="1"/>
    <col min="771" max="774" width="12.57421875" style="1" customWidth="1"/>
    <col min="775" max="776" width="13.421875" style="1" customWidth="1"/>
    <col min="777" max="778" width="13.57421875" style="1" customWidth="1"/>
    <col min="779" max="779" width="14.140625" style="1" customWidth="1"/>
    <col min="780" max="1014" width="9.140625" style="1" customWidth="1"/>
    <col min="1015" max="1015" width="16.00390625" style="1" customWidth="1"/>
    <col min="1016" max="1017" width="14.8515625" style="1" customWidth="1"/>
    <col min="1018" max="1019" width="14.57421875" style="1" customWidth="1"/>
    <col min="1020" max="1021" width="12.57421875" style="1" customWidth="1"/>
    <col min="1022" max="1022" width="13.8515625" style="1" customWidth="1"/>
    <col min="1023" max="1025" width="12.57421875" style="1" customWidth="1"/>
    <col min="1026" max="1026" width="13.7109375" style="1" customWidth="1"/>
    <col min="1027" max="1030" width="12.57421875" style="1" customWidth="1"/>
    <col min="1031" max="1032" width="13.421875" style="1" customWidth="1"/>
    <col min="1033" max="1034" width="13.57421875" style="1" customWidth="1"/>
    <col min="1035" max="1035" width="14.140625" style="1" customWidth="1"/>
    <col min="1036" max="1270" width="9.140625" style="1" customWidth="1"/>
    <col min="1271" max="1271" width="16.00390625" style="1" customWidth="1"/>
    <col min="1272" max="1273" width="14.8515625" style="1" customWidth="1"/>
    <col min="1274" max="1275" width="14.57421875" style="1" customWidth="1"/>
    <col min="1276" max="1277" width="12.57421875" style="1" customWidth="1"/>
    <col min="1278" max="1278" width="13.8515625" style="1" customWidth="1"/>
    <col min="1279" max="1281" width="12.57421875" style="1" customWidth="1"/>
    <col min="1282" max="1282" width="13.7109375" style="1" customWidth="1"/>
    <col min="1283" max="1286" width="12.57421875" style="1" customWidth="1"/>
    <col min="1287" max="1288" width="13.421875" style="1" customWidth="1"/>
    <col min="1289" max="1290" width="13.57421875" style="1" customWidth="1"/>
    <col min="1291" max="1291" width="14.140625" style="1" customWidth="1"/>
    <col min="1292" max="1526" width="9.140625" style="1" customWidth="1"/>
    <col min="1527" max="1527" width="16.00390625" style="1" customWidth="1"/>
    <col min="1528" max="1529" width="14.8515625" style="1" customWidth="1"/>
    <col min="1530" max="1531" width="14.57421875" style="1" customWidth="1"/>
    <col min="1532" max="1533" width="12.57421875" style="1" customWidth="1"/>
    <col min="1534" max="1534" width="13.8515625" style="1" customWidth="1"/>
    <col min="1535" max="1537" width="12.57421875" style="1" customWidth="1"/>
    <col min="1538" max="1538" width="13.7109375" style="1" customWidth="1"/>
    <col min="1539" max="1542" width="12.57421875" style="1" customWidth="1"/>
    <col min="1543" max="1544" width="13.421875" style="1" customWidth="1"/>
    <col min="1545" max="1546" width="13.57421875" style="1" customWidth="1"/>
    <col min="1547" max="1547" width="14.140625" style="1" customWidth="1"/>
    <col min="1548" max="1782" width="9.140625" style="1" customWidth="1"/>
    <col min="1783" max="1783" width="16.00390625" style="1" customWidth="1"/>
    <col min="1784" max="1785" width="14.8515625" style="1" customWidth="1"/>
    <col min="1786" max="1787" width="14.57421875" style="1" customWidth="1"/>
    <col min="1788" max="1789" width="12.57421875" style="1" customWidth="1"/>
    <col min="1790" max="1790" width="13.8515625" style="1" customWidth="1"/>
    <col min="1791" max="1793" width="12.57421875" style="1" customWidth="1"/>
    <col min="1794" max="1794" width="13.7109375" style="1" customWidth="1"/>
    <col min="1795" max="1798" width="12.57421875" style="1" customWidth="1"/>
    <col min="1799" max="1800" width="13.421875" style="1" customWidth="1"/>
    <col min="1801" max="1802" width="13.57421875" style="1" customWidth="1"/>
    <col min="1803" max="1803" width="14.140625" style="1" customWidth="1"/>
    <col min="1804" max="2038" width="9.140625" style="1" customWidth="1"/>
    <col min="2039" max="2039" width="16.00390625" style="1" customWidth="1"/>
    <col min="2040" max="2041" width="14.8515625" style="1" customWidth="1"/>
    <col min="2042" max="2043" width="14.57421875" style="1" customWidth="1"/>
    <col min="2044" max="2045" width="12.57421875" style="1" customWidth="1"/>
    <col min="2046" max="2046" width="13.8515625" style="1" customWidth="1"/>
    <col min="2047" max="2049" width="12.57421875" style="1" customWidth="1"/>
    <col min="2050" max="2050" width="13.7109375" style="1" customWidth="1"/>
    <col min="2051" max="2054" width="12.57421875" style="1" customWidth="1"/>
    <col min="2055" max="2056" width="13.421875" style="1" customWidth="1"/>
    <col min="2057" max="2058" width="13.57421875" style="1" customWidth="1"/>
    <col min="2059" max="2059" width="14.140625" style="1" customWidth="1"/>
    <col min="2060" max="2294" width="9.140625" style="1" customWidth="1"/>
    <col min="2295" max="2295" width="16.00390625" style="1" customWidth="1"/>
    <col min="2296" max="2297" width="14.8515625" style="1" customWidth="1"/>
    <col min="2298" max="2299" width="14.57421875" style="1" customWidth="1"/>
    <col min="2300" max="2301" width="12.57421875" style="1" customWidth="1"/>
    <col min="2302" max="2302" width="13.8515625" style="1" customWidth="1"/>
    <col min="2303" max="2305" width="12.57421875" style="1" customWidth="1"/>
    <col min="2306" max="2306" width="13.7109375" style="1" customWidth="1"/>
    <col min="2307" max="2310" width="12.57421875" style="1" customWidth="1"/>
    <col min="2311" max="2312" width="13.421875" style="1" customWidth="1"/>
    <col min="2313" max="2314" width="13.57421875" style="1" customWidth="1"/>
    <col min="2315" max="2315" width="14.140625" style="1" customWidth="1"/>
    <col min="2316" max="2550" width="9.140625" style="1" customWidth="1"/>
    <col min="2551" max="2551" width="16.00390625" style="1" customWidth="1"/>
    <col min="2552" max="2553" width="14.8515625" style="1" customWidth="1"/>
    <col min="2554" max="2555" width="14.57421875" style="1" customWidth="1"/>
    <col min="2556" max="2557" width="12.57421875" style="1" customWidth="1"/>
    <col min="2558" max="2558" width="13.8515625" style="1" customWidth="1"/>
    <col min="2559" max="2561" width="12.57421875" style="1" customWidth="1"/>
    <col min="2562" max="2562" width="13.7109375" style="1" customWidth="1"/>
    <col min="2563" max="2566" width="12.57421875" style="1" customWidth="1"/>
    <col min="2567" max="2568" width="13.421875" style="1" customWidth="1"/>
    <col min="2569" max="2570" width="13.57421875" style="1" customWidth="1"/>
    <col min="2571" max="2571" width="14.140625" style="1" customWidth="1"/>
    <col min="2572" max="2806" width="9.140625" style="1" customWidth="1"/>
    <col min="2807" max="2807" width="16.00390625" style="1" customWidth="1"/>
    <col min="2808" max="2809" width="14.8515625" style="1" customWidth="1"/>
    <col min="2810" max="2811" width="14.57421875" style="1" customWidth="1"/>
    <col min="2812" max="2813" width="12.57421875" style="1" customWidth="1"/>
    <col min="2814" max="2814" width="13.8515625" style="1" customWidth="1"/>
    <col min="2815" max="2817" width="12.57421875" style="1" customWidth="1"/>
    <col min="2818" max="2818" width="13.7109375" style="1" customWidth="1"/>
    <col min="2819" max="2822" width="12.57421875" style="1" customWidth="1"/>
    <col min="2823" max="2824" width="13.421875" style="1" customWidth="1"/>
    <col min="2825" max="2826" width="13.57421875" style="1" customWidth="1"/>
    <col min="2827" max="2827" width="14.140625" style="1" customWidth="1"/>
    <col min="2828" max="3062" width="9.140625" style="1" customWidth="1"/>
    <col min="3063" max="3063" width="16.00390625" style="1" customWidth="1"/>
    <col min="3064" max="3065" width="14.8515625" style="1" customWidth="1"/>
    <col min="3066" max="3067" width="14.57421875" style="1" customWidth="1"/>
    <col min="3068" max="3069" width="12.57421875" style="1" customWidth="1"/>
    <col min="3070" max="3070" width="13.8515625" style="1" customWidth="1"/>
    <col min="3071" max="3073" width="12.57421875" style="1" customWidth="1"/>
    <col min="3074" max="3074" width="13.7109375" style="1" customWidth="1"/>
    <col min="3075" max="3078" width="12.57421875" style="1" customWidth="1"/>
    <col min="3079" max="3080" width="13.421875" style="1" customWidth="1"/>
    <col min="3081" max="3082" width="13.57421875" style="1" customWidth="1"/>
    <col min="3083" max="3083" width="14.140625" style="1" customWidth="1"/>
    <col min="3084" max="3318" width="9.140625" style="1" customWidth="1"/>
    <col min="3319" max="3319" width="16.00390625" style="1" customWidth="1"/>
    <col min="3320" max="3321" width="14.8515625" style="1" customWidth="1"/>
    <col min="3322" max="3323" width="14.57421875" style="1" customWidth="1"/>
    <col min="3324" max="3325" width="12.57421875" style="1" customWidth="1"/>
    <col min="3326" max="3326" width="13.8515625" style="1" customWidth="1"/>
    <col min="3327" max="3329" width="12.57421875" style="1" customWidth="1"/>
    <col min="3330" max="3330" width="13.7109375" style="1" customWidth="1"/>
    <col min="3331" max="3334" width="12.57421875" style="1" customWidth="1"/>
    <col min="3335" max="3336" width="13.421875" style="1" customWidth="1"/>
    <col min="3337" max="3338" width="13.57421875" style="1" customWidth="1"/>
    <col min="3339" max="3339" width="14.140625" style="1" customWidth="1"/>
    <col min="3340" max="3574" width="9.140625" style="1" customWidth="1"/>
    <col min="3575" max="3575" width="16.00390625" style="1" customWidth="1"/>
    <col min="3576" max="3577" width="14.8515625" style="1" customWidth="1"/>
    <col min="3578" max="3579" width="14.57421875" style="1" customWidth="1"/>
    <col min="3580" max="3581" width="12.57421875" style="1" customWidth="1"/>
    <col min="3582" max="3582" width="13.8515625" style="1" customWidth="1"/>
    <col min="3583" max="3585" width="12.57421875" style="1" customWidth="1"/>
    <col min="3586" max="3586" width="13.7109375" style="1" customWidth="1"/>
    <col min="3587" max="3590" width="12.57421875" style="1" customWidth="1"/>
    <col min="3591" max="3592" width="13.421875" style="1" customWidth="1"/>
    <col min="3593" max="3594" width="13.57421875" style="1" customWidth="1"/>
    <col min="3595" max="3595" width="14.140625" style="1" customWidth="1"/>
    <col min="3596" max="3830" width="9.140625" style="1" customWidth="1"/>
    <col min="3831" max="3831" width="16.00390625" style="1" customWidth="1"/>
    <col min="3832" max="3833" width="14.8515625" style="1" customWidth="1"/>
    <col min="3834" max="3835" width="14.57421875" style="1" customWidth="1"/>
    <col min="3836" max="3837" width="12.57421875" style="1" customWidth="1"/>
    <col min="3838" max="3838" width="13.8515625" style="1" customWidth="1"/>
    <col min="3839" max="3841" width="12.57421875" style="1" customWidth="1"/>
    <col min="3842" max="3842" width="13.7109375" style="1" customWidth="1"/>
    <col min="3843" max="3846" width="12.57421875" style="1" customWidth="1"/>
    <col min="3847" max="3848" width="13.421875" style="1" customWidth="1"/>
    <col min="3849" max="3850" width="13.57421875" style="1" customWidth="1"/>
    <col min="3851" max="3851" width="14.140625" style="1" customWidth="1"/>
    <col min="3852" max="4086" width="9.140625" style="1" customWidth="1"/>
    <col min="4087" max="4087" width="16.00390625" style="1" customWidth="1"/>
    <col min="4088" max="4089" width="14.8515625" style="1" customWidth="1"/>
    <col min="4090" max="4091" width="14.57421875" style="1" customWidth="1"/>
    <col min="4092" max="4093" width="12.57421875" style="1" customWidth="1"/>
    <col min="4094" max="4094" width="13.8515625" style="1" customWidth="1"/>
    <col min="4095" max="4097" width="12.57421875" style="1" customWidth="1"/>
    <col min="4098" max="4098" width="13.7109375" style="1" customWidth="1"/>
    <col min="4099" max="4102" width="12.57421875" style="1" customWidth="1"/>
    <col min="4103" max="4104" width="13.421875" style="1" customWidth="1"/>
    <col min="4105" max="4106" width="13.57421875" style="1" customWidth="1"/>
    <col min="4107" max="4107" width="14.140625" style="1" customWidth="1"/>
    <col min="4108" max="4342" width="9.140625" style="1" customWidth="1"/>
    <col min="4343" max="4343" width="16.00390625" style="1" customWidth="1"/>
    <col min="4344" max="4345" width="14.8515625" style="1" customWidth="1"/>
    <col min="4346" max="4347" width="14.57421875" style="1" customWidth="1"/>
    <col min="4348" max="4349" width="12.57421875" style="1" customWidth="1"/>
    <col min="4350" max="4350" width="13.8515625" style="1" customWidth="1"/>
    <col min="4351" max="4353" width="12.57421875" style="1" customWidth="1"/>
    <col min="4354" max="4354" width="13.7109375" style="1" customWidth="1"/>
    <col min="4355" max="4358" width="12.57421875" style="1" customWidth="1"/>
    <col min="4359" max="4360" width="13.421875" style="1" customWidth="1"/>
    <col min="4361" max="4362" width="13.57421875" style="1" customWidth="1"/>
    <col min="4363" max="4363" width="14.140625" style="1" customWidth="1"/>
    <col min="4364" max="4598" width="9.140625" style="1" customWidth="1"/>
    <col min="4599" max="4599" width="16.00390625" style="1" customWidth="1"/>
    <col min="4600" max="4601" width="14.8515625" style="1" customWidth="1"/>
    <col min="4602" max="4603" width="14.57421875" style="1" customWidth="1"/>
    <col min="4604" max="4605" width="12.57421875" style="1" customWidth="1"/>
    <col min="4606" max="4606" width="13.8515625" style="1" customWidth="1"/>
    <col min="4607" max="4609" width="12.57421875" style="1" customWidth="1"/>
    <col min="4610" max="4610" width="13.7109375" style="1" customWidth="1"/>
    <col min="4611" max="4614" width="12.57421875" style="1" customWidth="1"/>
    <col min="4615" max="4616" width="13.421875" style="1" customWidth="1"/>
    <col min="4617" max="4618" width="13.57421875" style="1" customWidth="1"/>
    <col min="4619" max="4619" width="14.140625" style="1" customWidth="1"/>
    <col min="4620" max="4854" width="9.140625" style="1" customWidth="1"/>
    <col min="4855" max="4855" width="16.00390625" style="1" customWidth="1"/>
    <col min="4856" max="4857" width="14.8515625" style="1" customWidth="1"/>
    <col min="4858" max="4859" width="14.57421875" style="1" customWidth="1"/>
    <col min="4860" max="4861" width="12.57421875" style="1" customWidth="1"/>
    <col min="4862" max="4862" width="13.8515625" style="1" customWidth="1"/>
    <col min="4863" max="4865" width="12.57421875" style="1" customWidth="1"/>
    <col min="4866" max="4866" width="13.7109375" style="1" customWidth="1"/>
    <col min="4867" max="4870" width="12.57421875" style="1" customWidth="1"/>
    <col min="4871" max="4872" width="13.421875" style="1" customWidth="1"/>
    <col min="4873" max="4874" width="13.57421875" style="1" customWidth="1"/>
    <col min="4875" max="4875" width="14.140625" style="1" customWidth="1"/>
    <col min="4876" max="5110" width="9.140625" style="1" customWidth="1"/>
    <col min="5111" max="5111" width="16.00390625" style="1" customWidth="1"/>
    <col min="5112" max="5113" width="14.8515625" style="1" customWidth="1"/>
    <col min="5114" max="5115" width="14.57421875" style="1" customWidth="1"/>
    <col min="5116" max="5117" width="12.57421875" style="1" customWidth="1"/>
    <col min="5118" max="5118" width="13.8515625" style="1" customWidth="1"/>
    <col min="5119" max="5121" width="12.57421875" style="1" customWidth="1"/>
    <col min="5122" max="5122" width="13.7109375" style="1" customWidth="1"/>
    <col min="5123" max="5126" width="12.57421875" style="1" customWidth="1"/>
    <col min="5127" max="5128" width="13.421875" style="1" customWidth="1"/>
    <col min="5129" max="5130" width="13.57421875" style="1" customWidth="1"/>
    <col min="5131" max="5131" width="14.140625" style="1" customWidth="1"/>
    <col min="5132" max="5366" width="9.140625" style="1" customWidth="1"/>
    <col min="5367" max="5367" width="16.00390625" style="1" customWidth="1"/>
    <col min="5368" max="5369" width="14.8515625" style="1" customWidth="1"/>
    <col min="5370" max="5371" width="14.57421875" style="1" customWidth="1"/>
    <col min="5372" max="5373" width="12.57421875" style="1" customWidth="1"/>
    <col min="5374" max="5374" width="13.8515625" style="1" customWidth="1"/>
    <col min="5375" max="5377" width="12.57421875" style="1" customWidth="1"/>
    <col min="5378" max="5378" width="13.7109375" style="1" customWidth="1"/>
    <col min="5379" max="5382" width="12.57421875" style="1" customWidth="1"/>
    <col min="5383" max="5384" width="13.421875" style="1" customWidth="1"/>
    <col min="5385" max="5386" width="13.57421875" style="1" customWidth="1"/>
    <col min="5387" max="5387" width="14.140625" style="1" customWidth="1"/>
    <col min="5388" max="5622" width="9.140625" style="1" customWidth="1"/>
    <col min="5623" max="5623" width="16.00390625" style="1" customWidth="1"/>
    <col min="5624" max="5625" width="14.8515625" style="1" customWidth="1"/>
    <col min="5626" max="5627" width="14.57421875" style="1" customWidth="1"/>
    <col min="5628" max="5629" width="12.57421875" style="1" customWidth="1"/>
    <col min="5630" max="5630" width="13.8515625" style="1" customWidth="1"/>
    <col min="5631" max="5633" width="12.57421875" style="1" customWidth="1"/>
    <col min="5634" max="5634" width="13.7109375" style="1" customWidth="1"/>
    <col min="5635" max="5638" width="12.57421875" style="1" customWidth="1"/>
    <col min="5639" max="5640" width="13.421875" style="1" customWidth="1"/>
    <col min="5641" max="5642" width="13.57421875" style="1" customWidth="1"/>
    <col min="5643" max="5643" width="14.140625" style="1" customWidth="1"/>
    <col min="5644" max="5878" width="9.140625" style="1" customWidth="1"/>
    <col min="5879" max="5879" width="16.00390625" style="1" customWidth="1"/>
    <col min="5880" max="5881" width="14.8515625" style="1" customWidth="1"/>
    <col min="5882" max="5883" width="14.57421875" style="1" customWidth="1"/>
    <col min="5884" max="5885" width="12.57421875" style="1" customWidth="1"/>
    <col min="5886" max="5886" width="13.8515625" style="1" customWidth="1"/>
    <col min="5887" max="5889" width="12.57421875" style="1" customWidth="1"/>
    <col min="5890" max="5890" width="13.7109375" style="1" customWidth="1"/>
    <col min="5891" max="5894" width="12.57421875" style="1" customWidth="1"/>
    <col min="5895" max="5896" width="13.421875" style="1" customWidth="1"/>
    <col min="5897" max="5898" width="13.57421875" style="1" customWidth="1"/>
    <col min="5899" max="5899" width="14.140625" style="1" customWidth="1"/>
    <col min="5900" max="6134" width="9.140625" style="1" customWidth="1"/>
    <col min="6135" max="6135" width="16.00390625" style="1" customWidth="1"/>
    <col min="6136" max="6137" width="14.8515625" style="1" customWidth="1"/>
    <col min="6138" max="6139" width="14.57421875" style="1" customWidth="1"/>
    <col min="6140" max="6141" width="12.57421875" style="1" customWidth="1"/>
    <col min="6142" max="6142" width="13.8515625" style="1" customWidth="1"/>
    <col min="6143" max="6145" width="12.57421875" style="1" customWidth="1"/>
    <col min="6146" max="6146" width="13.7109375" style="1" customWidth="1"/>
    <col min="6147" max="6150" width="12.57421875" style="1" customWidth="1"/>
    <col min="6151" max="6152" width="13.421875" style="1" customWidth="1"/>
    <col min="6153" max="6154" width="13.57421875" style="1" customWidth="1"/>
    <col min="6155" max="6155" width="14.140625" style="1" customWidth="1"/>
    <col min="6156" max="6390" width="9.140625" style="1" customWidth="1"/>
    <col min="6391" max="6391" width="16.00390625" style="1" customWidth="1"/>
    <col min="6392" max="6393" width="14.8515625" style="1" customWidth="1"/>
    <col min="6394" max="6395" width="14.57421875" style="1" customWidth="1"/>
    <col min="6396" max="6397" width="12.57421875" style="1" customWidth="1"/>
    <col min="6398" max="6398" width="13.8515625" style="1" customWidth="1"/>
    <col min="6399" max="6401" width="12.57421875" style="1" customWidth="1"/>
    <col min="6402" max="6402" width="13.7109375" style="1" customWidth="1"/>
    <col min="6403" max="6406" width="12.57421875" style="1" customWidth="1"/>
    <col min="6407" max="6408" width="13.421875" style="1" customWidth="1"/>
    <col min="6409" max="6410" width="13.57421875" style="1" customWidth="1"/>
    <col min="6411" max="6411" width="14.140625" style="1" customWidth="1"/>
    <col min="6412" max="6646" width="9.140625" style="1" customWidth="1"/>
    <col min="6647" max="6647" width="16.00390625" style="1" customWidth="1"/>
    <col min="6648" max="6649" width="14.8515625" style="1" customWidth="1"/>
    <col min="6650" max="6651" width="14.57421875" style="1" customWidth="1"/>
    <col min="6652" max="6653" width="12.57421875" style="1" customWidth="1"/>
    <col min="6654" max="6654" width="13.8515625" style="1" customWidth="1"/>
    <col min="6655" max="6657" width="12.57421875" style="1" customWidth="1"/>
    <col min="6658" max="6658" width="13.7109375" style="1" customWidth="1"/>
    <col min="6659" max="6662" width="12.57421875" style="1" customWidth="1"/>
    <col min="6663" max="6664" width="13.421875" style="1" customWidth="1"/>
    <col min="6665" max="6666" width="13.57421875" style="1" customWidth="1"/>
    <col min="6667" max="6667" width="14.140625" style="1" customWidth="1"/>
    <col min="6668" max="6902" width="9.140625" style="1" customWidth="1"/>
    <col min="6903" max="6903" width="16.00390625" style="1" customWidth="1"/>
    <col min="6904" max="6905" width="14.8515625" style="1" customWidth="1"/>
    <col min="6906" max="6907" width="14.57421875" style="1" customWidth="1"/>
    <col min="6908" max="6909" width="12.57421875" style="1" customWidth="1"/>
    <col min="6910" max="6910" width="13.8515625" style="1" customWidth="1"/>
    <col min="6911" max="6913" width="12.57421875" style="1" customWidth="1"/>
    <col min="6914" max="6914" width="13.7109375" style="1" customWidth="1"/>
    <col min="6915" max="6918" width="12.57421875" style="1" customWidth="1"/>
    <col min="6919" max="6920" width="13.421875" style="1" customWidth="1"/>
    <col min="6921" max="6922" width="13.57421875" style="1" customWidth="1"/>
    <col min="6923" max="6923" width="14.140625" style="1" customWidth="1"/>
    <col min="6924" max="7158" width="9.140625" style="1" customWidth="1"/>
    <col min="7159" max="7159" width="16.00390625" style="1" customWidth="1"/>
    <col min="7160" max="7161" width="14.8515625" style="1" customWidth="1"/>
    <col min="7162" max="7163" width="14.57421875" style="1" customWidth="1"/>
    <col min="7164" max="7165" width="12.57421875" style="1" customWidth="1"/>
    <col min="7166" max="7166" width="13.8515625" style="1" customWidth="1"/>
    <col min="7167" max="7169" width="12.57421875" style="1" customWidth="1"/>
    <col min="7170" max="7170" width="13.7109375" style="1" customWidth="1"/>
    <col min="7171" max="7174" width="12.57421875" style="1" customWidth="1"/>
    <col min="7175" max="7176" width="13.421875" style="1" customWidth="1"/>
    <col min="7177" max="7178" width="13.57421875" style="1" customWidth="1"/>
    <col min="7179" max="7179" width="14.140625" style="1" customWidth="1"/>
    <col min="7180" max="7414" width="9.140625" style="1" customWidth="1"/>
    <col min="7415" max="7415" width="16.00390625" style="1" customWidth="1"/>
    <col min="7416" max="7417" width="14.8515625" style="1" customWidth="1"/>
    <col min="7418" max="7419" width="14.57421875" style="1" customWidth="1"/>
    <col min="7420" max="7421" width="12.57421875" style="1" customWidth="1"/>
    <col min="7422" max="7422" width="13.8515625" style="1" customWidth="1"/>
    <col min="7423" max="7425" width="12.57421875" style="1" customWidth="1"/>
    <col min="7426" max="7426" width="13.7109375" style="1" customWidth="1"/>
    <col min="7427" max="7430" width="12.57421875" style="1" customWidth="1"/>
    <col min="7431" max="7432" width="13.421875" style="1" customWidth="1"/>
    <col min="7433" max="7434" width="13.57421875" style="1" customWidth="1"/>
    <col min="7435" max="7435" width="14.140625" style="1" customWidth="1"/>
    <col min="7436" max="7670" width="9.140625" style="1" customWidth="1"/>
    <col min="7671" max="7671" width="16.00390625" style="1" customWidth="1"/>
    <col min="7672" max="7673" width="14.8515625" style="1" customWidth="1"/>
    <col min="7674" max="7675" width="14.57421875" style="1" customWidth="1"/>
    <col min="7676" max="7677" width="12.57421875" style="1" customWidth="1"/>
    <col min="7678" max="7678" width="13.8515625" style="1" customWidth="1"/>
    <col min="7679" max="7681" width="12.57421875" style="1" customWidth="1"/>
    <col min="7682" max="7682" width="13.7109375" style="1" customWidth="1"/>
    <col min="7683" max="7686" width="12.57421875" style="1" customWidth="1"/>
    <col min="7687" max="7688" width="13.421875" style="1" customWidth="1"/>
    <col min="7689" max="7690" width="13.57421875" style="1" customWidth="1"/>
    <col min="7691" max="7691" width="14.140625" style="1" customWidth="1"/>
    <col min="7692" max="7926" width="9.140625" style="1" customWidth="1"/>
    <col min="7927" max="7927" width="16.00390625" style="1" customWidth="1"/>
    <col min="7928" max="7929" width="14.8515625" style="1" customWidth="1"/>
    <col min="7930" max="7931" width="14.57421875" style="1" customWidth="1"/>
    <col min="7932" max="7933" width="12.57421875" style="1" customWidth="1"/>
    <col min="7934" max="7934" width="13.8515625" style="1" customWidth="1"/>
    <col min="7935" max="7937" width="12.57421875" style="1" customWidth="1"/>
    <col min="7938" max="7938" width="13.7109375" style="1" customWidth="1"/>
    <col min="7939" max="7942" width="12.57421875" style="1" customWidth="1"/>
    <col min="7943" max="7944" width="13.421875" style="1" customWidth="1"/>
    <col min="7945" max="7946" width="13.57421875" style="1" customWidth="1"/>
    <col min="7947" max="7947" width="14.140625" style="1" customWidth="1"/>
    <col min="7948" max="8182" width="9.140625" style="1" customWidth="1"/>
    <col min="8183" max="8183" width="16.00390625" style="1" customWidth="1"/>
    <col min="8184" max="8185" width="14.8515625" style="1" customWidth="1"/>
    <col min="8186" max="8187" width="14.57421875" style="1" customWidth="1"/>
    <col min="8188" max="8189" width="12.57421875" style="1" customWidth="1"/>
    <col min="8190" max="8190" width="13.8515625" style="1" customWidth="1"/>
    <col min="8191" max="8193" width="12.57421875" style="1" customWidth="1"/>
    <col min="8194" max="8194" width="13.7109375" style="1" customWidth="1"/>
    <col min="8195" max="8198" width="12.57421875" style="1" customWidth="1"/>
    <col min="8199" max="8200" width="13.421875" style="1" customWidth="1"/>
    <col min="8201" max="8202" width="13.57421875" style="1" customWidth="1"/>
    <col min="8203" max="8203" width="14.140625" style="1" customWidth="1"/>
    <col min="8204" max="8438" width="9.140625" style="1" customWidth="1"/>
    <col min="8439" max="8439" width="16.00390625" style="1" customWidth="1"/>
    <col min="8440" max="8441" width="14.8515625" style="1" customWidth="1"/>
    <col min="8442" max="8443" width="14.57421875" style="1" customWidth="1"/>
    <col min="8444" max="8445" width="12.57421875" style="1" customWidth="1"/>
    <col min="8446" max="8446" width="13.8515625" style="1" customWidth="1"/>
    <col min="8447" max="8449" width="12.57421875" style="1" customWidth="1"/>
    <col min="8450" max="8450" width="13.7109375" style="1" customWidth="1"/>
    <col min="8451" max="8454" width="12.57421875" style="1" customWidth="1"/>
    <col min="8455" max="8456" width="13.421875" style="1" customWidth="1"/>
    <col min="8457" max="8458" width="13.57421875" style="1" customWidth="1"/>
    <col min="8459" max="8459" width="14.140625" style="1" customWidth="1"/>
    <col min="8460" max="8694" width="9.140625" style="1" customWidth="1"/>
    <col min="8695" max="8695" width="16.00390625" style="1" customWidth="1"/>
    <col min="8696" max="8697" width="14.8515625" style="1" customWidth="1"/>
    <col min="8698" max="8699" width="14.57421875" style="1" customWidth="1"/>
    <col min="8700" max="8701" width="12.57421875" style="1" customWidth="1"/>
    <col min="8702" max="8702" width="13.8515625" style="1" customWidth="1"/>
    <col min="8703" max="8705" width="12.57421875" style="1" customWidth="1"/>
    <col min="8706" max="8706" width="13.7109375" style="1" customWidth="1"/>
    <col min="8707" max="8710" width="12.57421875" style="1" customWidth="1"/>
    <col min="8711" max="8712" width="13.421875" style="1" customWidth="1"/>
    <col min="8713" max="8714" width="13.57421875" style="1" customWidth="1"/>
    <col min="8715" max="8715" width="14.140625" style="1" customWidth="1"/>
    <col min="8716" max="8950" width="9.140625" style="1" customWidth="1"/>
    <col min="8951" max="8951" width="16.00390625" style="1" customWidth="1"/>
    <col min="8952" max="8953" width="14.8515625" style="1" customWidth="1"/>
    <col min="8954" max="8955" width="14.57421875" style="1" customWidth="1"/>
    <col min="8956" max="8957" width="12.57421875" style="1" customWidth="1"/>
    <col min="8958" max="8958" width="13.8515625" style="1" customWidth="1"/>
    <col min="8959" max="8961" width="12.57421875" style="1" customWidth="1"/>
    <col min="8962" max="8962" width="13.7109375" style="1" customWidth="1"/>
    <col min="8963" max="8966" width="12.57421875" style="1" customWidth="1"/>
    <col min="8967" max="8968" width="13.421875" style="1" customWidth="1"/>
    <col min="8969" max="8970" width="13.57421875" style="1" customWidth="1"/>
    <col min="8971" max="8971" width="14.140625" style="1" customWidth="1"/>
    <col min="8972" max="9206" width="9.140625" style="1" customWidth="1"/>
    <col min="9207" max="9207" width="16.00390625" style="1" customWidth="1"/>
    <col min="9208" max="9209" width="14.8515625" style="1" customWidth="1"/>
    <col min="9210" max="9211" width="14.57421875" style="1" customWidth="1"/>
    <col min="9212" max="9213" width="12.57421875" style="1" customWidth="1"/>
    <col min="9214" max="9214" width="13.8515625" style="1" customWidth="1"/>
    <col min="9215" max="9217" width="12.57421875" style="1" customWidth="1"/>
    <col min="9218" max="9218" width="13.7109375" style="1" customWidth="1"/>
    <col min="9219" max="9222" width="12.57421875" style="1" customWidth="1"/>
    <col min="9223" max="9224" width="13.421875" style="1" customWidth="1"/>
    <col min="9225" max="9226" width="13.57421875" style="1" customWidth="1"/>
    <col min="9227" max="9227" width="14.140625" style="1" customWidth="1"/>
    <col min="9228" max="9462" width="9.140625" style="1" customWidth="1"/>
    <col min="9463" max="9463" width="16.00390625" style="1" customWidth="1"/>
    <col min="9464" max="9465" width="14.8515625" style="1" customWidth="1"/>
    <col min="9466" max="9467" width="14.57421875" style="1" customWidth="1"/>
    <col min="9468" max="9469" width="12.57421875" style="1" customWidth="1"/>
    <col min="9470" max="9470" width="13.8515625" style="1" customWidth="1"/>
    <col min="9471" max="9473" width="12.57421875" style="1" customWidth="1"/>
    <col min="9474" max="9474" width="13.7109375" style="1" customWidth="1"/>
    <col min="9475" max="9478" width="12.57421875" style="1" customWidth="1"/>
    <col min="9479" max="9480" width="13.421875" style="1" customWidth="1"/>
    <col min="9481" max="9482" width="13.57421875" style="1" customWidth="1"/>
    <col min="9483" max="9483" width="14.140625" style="1" customWidth="1"/>
    <col min="9484" max="9718" width="9.140625" style="1" customWidth="1"/>
    <col min="9719" max="9719" width="16.00390625" style="1" customWidth="1"/>
    <col min="9720" max="9721" width="14.8515625" style="1" customWidth="1"/>
    <col min="9722" max="9723" width="14.57421875" style="1" customWidth="1"/>
    <col min="9724" max="9725" width="12.57421875" style="1" customWidth="1"/>
    <col min="9726" max="9726" width="13.8515625" style="1" customWidth="1"/>
    <col min="9727" max="9729" width="12.57421875" style="1" customWidth="1"/>
    <col min="9730" max="9730" width="13.7109375" style="1" customWidth="1"/>
    <col min="9731" max="9734" width="12.57421875" style="1" customWidth="1"/>
    <col min="9735" max="9736" width="13.421875" style="1" customWidth="1"/>
    <col min="9737" max="9738" width="13.57421875" style="1" customWidth="1"/>
    <col min="9739" max="9739" width="14.140625" style="1" customWidth="1"/>
    <col min="9740" max="9974" width="9.140625" style="1" customWidth="1"/>
    <col min="9975" max="9975" width="16.00390625" style="1" customWidth="1"/>
    <col min="9976" max="9977" width="14.8515625" style="1" customWidth="1"/>
    <col min="9978" max="9979" width="14.57421875" style="1" customWidth="1"/>
    <col min="9980" max="9981" width="12.57421875" style="1" customWidth="1"/>
    <col min="9982" max="9982" width="13.8515625" style="1" customWidth="1"/>
    <col min="9983" max="9985" width="12.57421875" style="1" customWidth="1"/>
    <col min="9986" max="9986" width="13.7109375" style="1" customWidth="1"/>
    <col min="9987" max="9990" width="12.57421875" style="1" customWidth="1"/>
    <col min="9991" max="9992" width="13.421875" style="1" customWidth="1"/>
    <col min="9993" max="9994" width="13.57421875" style="1" customWidth="1"/>
    <col min="9995" max="9995" width="14.140625" style="1" customWidth="1"/>
    <col min="9996" max="10230" width="9.140625" style="1" customWidth="1"/>
    <col min="10231" max="10231" width="16.00390625" style="1" customWidth="1"/>
    <col min="10232" max="10233" width="14.8515625" style="1" customWidth="1"/>
    <col min="10234" max="10235" width="14.57421875" style="1" customWidth="1"/>
    <col min="10236" max="10237" width="12.57421875" style="1" customWidth="1"/>
    <col min="10238" max="10238" width="13.8515625" style="1" customWidth="1"/>
    <col min="10239" max="10241" width="12.57421875" style="1" customWidth="1"/>
    <col min="10242" max="10242" width="13.7109375" style="1" customWidth="1"/>
    <col min="10243" max="10246" width="12.57421875" style="1" customWidth="1"/>
    <col min="10247" max="10248" width="13.421875" style="1" customWidth="1"/>
    <col min="10249" max="10250" width="13.57421875" style="1" customWidth="1"/>
    <col min="10251" max="10251" width="14.140625" style="1" customWidth="1"/>
    <col min="10252" max="10486" width="9.140625" style="1" customWidth="1"/>
    <col min="10487" max="10487" width="16.00390625" style="1" customWidth="1"/>
    <col min="10488" max="10489" width="14.8515625" style="1" customWidth="1"/>
    <col min="10490" max="10491" width="14.57421875" style="1" customWidth="1"/>
    <col min="10492" max="10493" width="12.57421875" style="1" customWidth="1"/>
    <col min="10494" max="10494" width="13.8515625" style="1" customWidth="1"/>
    <col min="10495" max="10497" width="12.57421875" style="1" customWidth="1"/>
    <col min="10498" max="10498" width="13.7109375" style="1" customWidth="1"/>
    <col min="10499" max="10502" width="12.57421875" style="1" customWidth="1"/>
    <col min="10503" max="10504" width="13.421875" style="1" customWidth="1"/>
    <col min="10505" max="10506" width="13.57421875" style="1" customWidth="1"/>
    <col min="10507" max="10507" width="14.140625" style="1" customWidth="1"/>
    <col min="10508" max="10742" width="9.140625" style="1" customWidth="1"/>
    <col min="10743" max="10743" width="16.00390625" style="1" customWidth="1"/>
    <col min="10744" max="10745" width="14.8515625" style="1" customWidth="1"/>
    <col min="10746" max="10747" width="14.57421875" style="1" customWidth="1"/>
    <col min="10748" max="10749" width="12.57421875" style="1" customWidth="1"/>
    <col min="10750" max="10750" width="13.8515625" style="1" customWidth="1"/>
    <col min="10751" max="10753" width="12.57421875" style="1" customWidth="1"/>
    <col min="10754" max="10754" width="13.7109375" style="1" customWidth="1"/>
    <col min="10755" max="10758" width="12.57421875" style="1" customWidth="1"/>
    <col min="10759" max="10760" width="13.421875" style="1" customWidth="1"/>
    <col min="10761" max="10762" width="13.57421875" style="1" customWidth="1"/>
    <col min="10763" max="10763" width="14.140625" style="1" customWidth="1"/>
    <col min="10764" max="10998" width="9.140625" style="1" customWidth="1"/>
    <col min="10999" max="10999" width="16.00390625" style="1" customWidth="1"/>
    <col min="11000" max="11001" width="14.8515625" style="1" customWidth="1"/>
    <col min="11002" max="11003" width="14.57421875" style="1" customWidth="1"/>
    <col min="11004" max="11005" width="12.57421875" style="1" customWidth="1"/>
    <col min="11006" max="11006" width="13.8515625" style="1" customWidth="1"/>
    <col min="11007" max="11009" width="12.57421875" style="1" customWidth="1"/>
    <col min="11010" max="11010" width="13.7109375" style="1" customWidth="1"/>
    <col min="11011" max="11014" width="12.57421875" style="1" customWidth="1"/>
    <col min="11015" max="11016" width="13.421875" style="1" customWidth="1"/>
    <col min="11017" max="11018" width="13.57421875" style="1" customWidth="1"/>
    <col min="11019" max="11019" width="14.140625" style="1" customWidth="1"/>
    <col min="11020" max="11254" width="9.140625" style="1" customWidth="1"/>
    <col min="11255" max="11255" width="16.00390625" style="1" customWidth="1"/>
    <col min="11256" max="11257" width="14.8515625" style="1" customWidth="1"/>
    <col min="11258" max="11259" width="14.57421875" style="1" customWidth="1"/>
    <col min="11260" max="11261" width="12.57421875" style="1" customWidth="1"/>
    <col min="11262" max="11262" width="13.8515625" style="1" customWidth="1"/>
    <col min="11263" max="11265" width="12.57421875" style="1" customWidth="1"/>
    <col min="11266" max="11266" width="13.7109375" style="1" customWidth="1"/>
    <col min="11267" max="11270" width="12.57421875" style="1" customWidth="1"/>
    <col min="11271" max="11272" width="13.421875" style="1" customWidth="1"/>
    <col min="11273" max="11274" width="13.57421875" style="1" customWidth="1"/>
    <col min="11275" max="11275" width="14.140625" style="1" customWidth="1"/>
    <col min="11276" max="11510" width="9.140625" style="1" customWidth="1"/>
    <col min="11511" max="11511" width="16.00390625" style="1" customWidth="1"/>
    <col min="11512" max="11513" width="14.8515625" style="1" customWidth="1"/>
    <col min="11514" max="11515" width="14.57421875" style="1" customWidth="1"/>
    <col min="11516" max="11517" width="12.57421875" style="1" customWidth="1"/>
    <col min="11518" max="11518" width="13.8515625" style="1" customWidth="1"/>
    <col min="11519" max="11521" width="12.57421875" style="1" customWidth="1"/>
    <col min="11522" max="11522" width="13.7109375" style="1" customWidth="1"/>
    <col min="11523" max="11526" width="12.57421875" style="1" customWidth="1"/>
    <col min="11527" max="11528" width="13.421875" style="1" customWidth="1"/>
    <col min="11529" max="11530" width="13.57421875" style="1" customWidth="1"/>
    <col min="11531" max="11531" width="14.140625" style="1" customWidth="1"/>
    <col min="11532" max="11766" width="9.140625" style="1" customWidth="1"/>
    <col min="11767" max="11767" width="16.00390625" style="1" customWidth="1"/>
    <col min="11768" max="11769" width="14.8515625" style="1" customWidth="1"/>
    <col min="11770" max="11771" width="14.57421875" style="1" customWidth="1"/>
    <col min="11772" max="11773" width="12.57421875" style="1" customWidth="1"/>
    <col min="11774" max="11774" width="13.8515625" style="1" customWidth="1"/>
    <col min="11775" max="11777" width="12.57421875" style="1" customWidth="1"/>
    <col min="11778" max="11778" width="13.7109375" style="1" customWidth="1"/>
    <col min="11779" max="11782" width="12.57421875" style="1" customWidth="1"/>
    <col min="11783" max="11784" width="13.421875" style="1" customWidth="1"/>
    <col min="11785" max="11786" width="13.57421875" style="1" customWidth="1"/>
    <col min="11787" max="11787" width="14.140625" style="1" customWidth="1"/>
    <col min="11788" max="12022" width="9.140625" style="1" customWidth="1"/>
    <col min="12023" max="12023" width="16.00390625" style="1" customWidth="1"/>
    <col min="12024" max="12025" width="14.8515625" style="1" customWidth="1"/>
    <col min="12026" max="12027" width="14.57421875" style="1" customWidth="1"/>
    <col min="12028" max="12029" width="12.57421875" style="1" customWidth="1"/>
    <col min="12030" max="12030" width="13.8515625" style="1" customWidth="1"/>
    <col min="12031" max="12033" width="12.57421875" style="1" customWidth="1"/>
    <col min="12034" max="12034" width="13.7109375" style="1" customWidth="1"/>
    <col min="12035" max="12038" width="12.57421875" style="1" customWidth="1"/>
    <col min="12039" max="12040" width="13.421875" style="1" customWidth="1"/>
    <col min="12041" max="12042" width="13.57421875" style="1" customWidth="1"/>
    <col min="12043" max="12043" width="14.140625" style="1" customWidth="1"/>
    <col min="12044" max="12278" width="9.140625" style="1" customWidth="1"/>
    <col min="12279" max="12279" width="16.00390625" style="1" customWidth="1"/>
    <col min="12280" max="12281" width="14.8515625" style="1" customWidth="1"/>
    <col min="12282" max="12283" width="14.57421875" style="1" customWidth="1"/>
    <col min="12284" max="12285" width="12.57421875" style="1" customWidth="1"/>
    <col min="12286" max="12286" width="13.8515625" style="1" customWidth="1"/>
    <col min="12287" max="12289" width="12.57421875" style="1" customWidth="1"/>
    <col min="12290" max="12290" width="13.7109375" style="1" customWidth="1"/>
    <col min="12291" max="12294" width="12.57421875" style="1" customWidth="1"/>
    <col min="12295" max="12296" width="13.421875" style="1" customWidth="1"/>
    <col min="12297" max="12298" width="13.57421875" style="1" customWidth="1"/>
    <col min="12299" max="12299" width="14.140625" style="1" customWidth="1"/>
    <col min="12300" max="12534" width="9.140625" style="1" customWidth="1"/>
    <col min="12535" max="12535" width="16.00390625" style="1" customWidth="1"/>
    <col min="12536" max="12537" width="14.8515625" style="1" customWidth="1"/>
    <col min="12538" max="12539" width="14.57421875" style="1" customWidth="1"/>
    <col min="12540" max="12541" width="12.57421875" style="1" customWidth="1"/>
    <col min="12542" max="12542" width="13.8515625" style="1" customWidth="1"/>
    <col min="12543" max="12545" width="12.57421875" style="1" customWidth="1"/>
    <col min="12546" max="12546" width="13.7109375" style="1" customWidth="1"/>
    <col min="12547" max="12550" width="12.57421875" style="1" customWidth="1"/>
    <col min="12551" max="12552" width="13.421875" style="1" customWidth="1"/>
    <col min="12553" max="12554" width="13.57421875" style="1" customWidth="1"/>
    <col min="12555" max="12555" width="14.140625" style="1" customWidth="1"/>
    <col min="12556" max="12790" width="9.140625" style="1" customWidth="1"/>
    <col min="12791" max="12791" width="16.00390625" style="1" customWidth="1"/>
    <col min="12792" max="12793" width="14.8515625" style="1" customWidth="1"/>
    <col min="12794" max="12795" width="14.57421875" style="1" customWidth="1"/>
    <col min="12796" max="12797" width="12.57421875" style="1" customWidth="1"/>
    <col min="12798" max="12798" width="13.8515625" style="1" customWidth="1"/>
    <col min="12799" max="12801" width="12.57421875" style="1" customWidth="1"/>
    <col min="12802" max="12802" width="13.7109375" style="1" customWidth="1"/>
    <col min="12803" max="12806" width="12.57421875" style="1" customWidth="1"/>
    <col min="12807" max="12808" width="13.421875" style="1" customWidth="1"/>
    <col min="12809" max="12810" width="13.57421875" style="1" customWidth="1"/>
    <col min="12811" max="12811" width="14.140625" style="1" customWidth="1"/>
    <col min="12812" max="13046" width="9.140625" style="1" customWidth="1"/>
    <col min="13047" max="13047" width="16.00390625" style="1" customWidth="1"/>
    <col min="13048" max="13049" width="14.8515625" style="1" customWidth="1"/>
    <col min="13050" max="13051" width="14.57421875" style="1" customWidth="1"/>
    <col min="13052" max="13053" width="12.57421875" style="1" customWidth="1"/>
    <col min="13054" max="13054" width="13.8515625" style="1" customWidth="1"/>
    <col min="13055" max="13057" width="12.57421875" style="1" customWidth="1"/>
    <col min="13058" max="13058" width="13.7109375" style="1" customWidth="1"/>
    <col min="13059" max="13062" width="12.57421875" style="1" customWidth="1"/>
    <col min="13063" max="13064" width="13.421875" style="1" customWidth="1"/>
    <col min="13065" max="13066" width="13.57421875" style="1" customWidth="1"/>
    <col min="13067" max="13067" width="14.140625" style="1" customWidth="1"/>
    <col min="13068" max="13302" width="9.140625" style="1" customWidth="1"/>
    <col min="13303" max="13303" width="16.00390625" style="1" customWidth="1"/>
    <col min="13304" max="13305" width="14.8515625" style="1" customWidth="1"/>
    <col min="13306" max="13307" width="14.57421875" style="1" customWidth="1"/>
    <col min="13308" max="13309" width="12.57421875" style="1" customWidth="1"/>
    <col min="13310" max="13310" width="13.8515625" style="1" customWidth="1"/>
    <col min="13311" max="13313" width="12.57421875" style="1" customWidth="1"/>
    <col min="13314" max="13314" width="13.7109375" style="1" customWidth="1"/>
    <col min="13315" max="13318" width="12.57421875" style="1" customWidth="1"/>
    <col min="13319" max="13320" width="13.421875" style="1" customWidth="1"/>
    <col min="13321" max="13322" width="13.57421875" style="1" customWidth="1"/>
    <col min="13323" max="13323" width="14.140625" style="1" customWidth="1"/>
    <col min="13324" max="13558" width="9.140625" style="1" customWidth="1"/>
    <col min="13559" max="13559" width="16.00390625" style="1" customWidth="1"/>
    <col min="13560" max="13561" width="14.8515625" style="1" customWidth="1"/>
    <col min="13562" max="13563" width="14.57421875" style="1" customWidth="1"/>
    <col min="13564" max="13565" width="12.57421875" style="1" customWidth="1"/>
    <col min="13566" max="13566" width="13.8515625" style="1" customWidth="1"/>
    <col min="13567" max="13569" width="12.57421875" style="1" customWidth="1"/>
    <col min="13570" max="13570" width="13.7109375" style="1" customWidth="1"/>
    <col min="13571" max="13574" width="12.57421875" style="1" customWidth="1"/>
    <col min="13575" max="13576" width="13.421875" style="1" customWidth="1"/>
    <col min="13577" max="13578" width="13.57421875" style="1" customWidth="1"/>
    <col min="13579" max="13579" width="14.140625" style="1" customWidth="1"/>
    <col min="13580" max="13814" width="9.140625" style="1" customWidth="1"/>
    <col min="13815" max="13815" width="16.00390625" style="1" customWidth="1"/>
    <col min="13816" max="13817" width="14.8515625" style="1" customWidth="1"/>
    <col min="13818" max="13819" width="14.57421875" style="1" customWidth="1"/>
    <col min="13820" max="13821" width="12.57421875" style="1" customWidth="1"/>
    <col min="13822" max="13822" width="13.8515625" style="1" customWidth="1"/>
    <col min="13823" max="13825" width="12.57421875" style="1" customWidth="1"/>
    <col min="13826" max="13826" width="13.7109375" style="1" customWidth="1"/>
    <col min="13827" max="13830" width="12.57421875" style="1" customWidth="1"/>
    <col min="13831" max="13832" width="13.421875" style="1" customWidth="1"/>
    <col min="13833" max="13834" width="13.57421875" style="1" customWidth="1"/>
    <col min="13835" max="13835" width="14.140625" style="1" customWidth="1"/>
    <col min="13836" max="14070" width="9.140625" style="1" customWidth="1"/>
    <col min="14071" max="14071" width="16.00390625" style="1" customWidth="1"/>
    <col min="14072" max="14073" width="14.8515625" style="1" customWidth="1"/>
    <col min="14074" max="14075" width="14.57421875" style="1" customWidth="1"/>
    <col min="14076" max="14077" width="12.57421875" style="1" customWidth="1"/>
    <col min="14078" max="14078" width="13.8515625" style="1" customWidth="1"/>
    <col min="14079" max="14081" width="12.57421875" style="1" customWidth="1"/>
    <col min="14082" max="14082" width="13.7109375" style="1" customWidth="1"/>
    <col min="14083" max="14086" width="12.57421875" style="1" customWidth="1"/>
    <col min="14087" max="14088" width="13.421875" style="1" customWidth="1"/>
    <col min="14089" max="14090" width="13.57421875" style="1" customWidth="1"/>
    <col min="14091" max="14091" width="14.140625" style="1" customWidth="1"/>
    <col min="14092" max="14326" width="9.140625" style="1" customWidth="1"/>
    <col min="14327" max="14327" width="16.00390625" style="1" customWidth="1"/>
    <col min="14328" max="14329" width="14.8515625" style="1" customWidth="1"/>
    <col min="14330" max="14331" width="14.57421875" style="1" customWidth="1"/>
    <col min="14332" max="14333" width="12.57421875" style="1" customWidth="1"/>
    <col min="14334" max="14334" width="13.8515625" style="1" customWidth="1"/>
    <col min="14335" max="14337" width="12.57421875" style="1" customWidth="1"/>
    <col min="14338" max="14338" width="13.7109375" style="1" customWidth="1"/>
    <col min="14339" max="14342" width="12.57421875" style="1" customWidth="1"/>
    <col min="14343" max="14344" width="13.421875" style="1" customWidth="1"/>
    <col min="14345" max="14346" width="13.57421875" style="1" customWidth="1"/>
    <col min="14347" max="14347" width="14.140625" style="1" customWidth="1"/>
    <col min="14348" max="14582" width="9.140625" style="1" customWidth="1"/>
    <col min="14583" max="14583" width="16.00390625" style="1" customWidth="1"/>
    <col min="14584" max="14585" width="14.8515625" style="1" customWidth="1"/>
    <col min="14586" max="14587" width="14.57421875" style="1" customWidth="1"/>
    <col min="14588" max="14589" width="12.57421875" style="1" customWidth="1"/>
    <col min="14590" max="14590" width="13.8515625" style="1" customWidth="1"/>
    <col min="14591" max="14593" width="12.57421875" style="1" customWidth="1"/>
    <col min="14594" max="14594" width="13.7109375" style="1" customWidth="1"/>
    <col min="14595" max="14598" width="12.57421875" style="1" customWidth="1"/>
    <col min="14599" max="14600" width="13.421875" style="1" customWidth="1"/>
    <col min="14601" max="14602" width="13.57421875" style="1" customWidth="1"/>
    <col min="14603" max="14603" width="14.140625" style="1" customWidth="1"/>
    <col min="14604" max="14838" width="9.140625" style="1" customWidth="1"/>
    <col min="14839" max="14839" width="16.00390625" style="1" customWidth="1"/>
    <col min="14840" max="14841" width="14.8515625" style="1" customWidth="1"/>
    <col min="14842" max="14843" width="14.57421875" style="1" customWidth="1"/>
    <col min="14844" max="14845" width="12.57421875" style="1" customWidth="1"/>
    <col min="14846" max="14846" width="13.8515625" style="1" customWidth="1"/>
    <col min="14847" max="14849" width="12.57421875" style="1" customWidth="1"/>
    <col min="14850" max="14850" width="13.7109375" style="1" customWidth="1"/>
    <col min="14851" max="14854" width="12.57421875" style="1" customWidth="1"/>
    <col min="14855" max="14856" width="13.421875" style="1" customWidth="1"/>
    <col min="14857" max="14858" width="13.57421875" style="1" customWidth="1"/>
    <col min="14859" max="14859" width="14.140625" style="1" customWidth="1"/>
    <col min="14860" max="15094" width="9.140625" style="1" customWidth="1"/>
    <col min="15095" max="15095" width="16.00390625" style="1" customWidth="1"/>
    <col min="15096" max="15097" width="14.8515625" style="1" customWidth="1"/>
    <col min="15098" max="15099" width="14.57421875" style="1" customWidth="1"/>
    <col min="15100" max="15101" width="12.57421875" style="1" customWidth="1"/>
    <col min="15102" max="15102" width="13.8515625" style="1" customWidth="1"/>
    <col min="15103" max="15105" width="12.57421875" style="1" customWidth="1"/>
    <col min="15106" max="15106" width="13.7109375" style="1" customWidth="1"/>
    <col min="15107" max="15110" width="12.57421875" style="1" customWidth="1"/>
    <col min="15111" max="15112" width="13.421875" style="1" customWidth="1"/>
    <col min="15113" max="15114" width="13.57421875" style="1" customWidth="1"/>
    <col min="15115" max="15115" width="14.140625" style="1" customWidth="1"/>
    <col min="15116" max="15350" width="9.140625" style="1" customWidth="1"/>
    <col min="15351" max="15351" width="16.00390625" style="1" customWidth="1"/>
    <col min="15352" max="15353" width="14.8515625" style="1" customWidth="1"/>
    <col min="15354" max="15355" width="14.57421875" style="1" customWidth="1"/>
    <col min="15356" max="15357" width="12.57421875" style="1" customWidth="1"/>
    <col min="15358" max="15358" width="13.8515625" style="1" customWidth="1"/>
    <col min="15359" max="15361" width="12.57421875" style="1" customWidth="1"/>
    <col min="15362" max="15362" width="13.7109375" style="1" customWidth="1"/>
    <col min="15363" max="15366" width="12.57421875" style="1" customWidth="1"/>
    <col min="15367" max="15368" width="13.421875" style="1" customWidth="1"/>
    <col min="15369" max="15370" width="13.57421875" style="1" customWidth="1"/>
    <col min="15371" max="15371" width="14.140625" style="1" customWidth="1"/>
    <col min="15372" max="15606" width="9.140625" style="1" customWidth="1"/>
    <col min="15607" max="15607" width="16.00390625" style="1" customWidth="1"/>
    <col min="15608" max="15609" width="14.8515625" style="1" customWidth="1"/>
    <col min="15610" max="15611" width="14.57421875" style="1" customWidth="1"/>
    <col min="15612" max="15613" width="12.57421875" style="1" customWidth="1"/>
    <col min="15614" max="15614" width="13.8515625" style="1" customWidth="1"/>
    <col min="15615" max="15617" width="12.57421875" style="1" customWidth="1"/>
    <col min="15618" max="15618" width="13.7109375" style="1" customWidth="1"/>
    <col min="15619" max="15622" width="12.57421875" style="1" customWidth="1"/>
    <col min="15623" max="15624" width="13.421875" style="1" customWidth="1"/>
    <col min="15625" max="15626" width="13.57421875" style="1" customWidth="1"/>
    <col min="15627" max="15627" width="14.140625" style="1" customWidth="1"/>
    <col min="15628" max="15862" width="9.140625" style="1" customWidth="1"/>
    <col min="15863" max="15863" width="16.00390625" style="1" customWidth="1"/>
    <col min="15864" max="15865" width="14.8515625" style="1" customWidth="1"/>
    <col min="15866" max="15867" width="14.57421875" style="1" customWidth="1"/>
    <col min="15868" max="15869" width="12.57421875" style="1" customWidth="1"/>
    <col min="15870" max="15870" width="13.8515625" style="1" customWidth="1"/>
    <col min="15871" max="15873" width="12.57421875" style="1" customWidth="1"/>
    <col min="15874" max="15874" width="13.7109375" style="1" customWidth="1"/>
    <col min="15875" max="15878" width="12.57421875" style="1" customWidth="1"/>
    <col min="15879" max="15880" width="13.421875" style="1" customWidth="1"/>
    <col min="15881" max="15882" width="13.57421875" style="1" customWidth="1"/>
    <col min="15883" max="15883" width="14.140625" style="1" customWidth="1"/>
    <col min="15884" max="16118" width="9.140625" style="1" customWidth="1"/>
    <col min="16119" max="16119" width="16.00390625" style="1" customWidth="1"/>
    <col min="16120" max="16121" width="14.8515625" style="1" customWidth="1"/>
    <col min="16122" max="16123" width="14.57421875" style="1" customWidth="1"/>
    <col min="16124" max="16125" width="12.57421875" style="1" customWidth="1"/>
    <col min="16126" max="16126" width="13.8515625" style="1" customWidth="1"/>
    <col min="16127" max="16129" width="12.57421875" style="1" customWidth="1"/>
    <col min="16130" max="16130" width="13.7109375" style="1" customWidth="1"/>
    <col min="16131" max="16134" width="12.57421875" style="1" customWidth="1"/>
    <col min="16135" max="16136" width="13.421875" style="1" customWidth="1"/>
    <col min="16137" max="16138" width="13.57421875" style="1" customWidth="1"/>
    <col min="16139" max="16139" width="14.140625" style="1" customWidth="1"/>
    <col min="16140" max="16384" width="9.140625" style="1" customWidth="1"/>
  </cols>
  <sheetData>
    <row r="1" ht="18.75" thickBot="1">
      <c r="A1" s="14" t="s">
        <v>69</v>
      </c>
    </row>
    <row r="2" spans="1:11" ht="18.75" thickBot="1">
      <c r="A2" s="14"/>
      <c r="B2" s="191" t="s">
        <v>34</v>
      </c>
      <c r="C2" s="192"/>
      <c r="D2" s="192"/>
      <c r="E2" s="192"/>
      <c r="F2" s="192"/>
      <c r="G2" s="192"/>
      <c r="H2" s="192"/>
      <c r="I2" s="192"/>
      <c r="J2" s="192"/>
      <c r="K2" s="193"/>
    </row>
    <row r="3" spans="1:11" ht="45.75" thickBot="1">
      <c r="A3" s="23" t="s">
        <v>10</v>
      </c>
      <c r="B3" s="76" t="s">
        <v>36</v>
      </c>
      <c r="C3" s="68" t="s">
        <v>37</v>
      </c>
      <c r="D3" s="75" t="s">
        <v>67</v>
      </c>
      <c r="E3" s="109" t="s">
        <v>68</v>
      </c>
      <c r="F3" s="83">
        <v>2018</v>
      </c>
      <c r="G3" s="110">
        <v>2019</v>
      </c>
      <c r="H3" s="110">
        <v>2020</v>
      </c>
      <c r="I3" s="83">
        <v>2021</v>
      </c>
      <c r="J3" s="83">
        <v>2022</v>
      </c>
      <c r="K3" s="110" t="s">
        <v>0</v>
      </c>
    </row>
    <row r="4" spans="1:11" s="39" customFormat="1" ht="30">
      <c r="A4" s="23"/>
      <c r="B4" s="24"/>
      <c r="C4" s="25"/>
      <c r="D4" s="52"/>
      <c r="E4" s="111"/>
      <c r="F4" s="112" t="s">
        <v>64</v>
      </c>
      <c r="G4" s="112" t="s">
        <v>64</v>
      </c>
      <c r="H4" s="112" t="s">
        <v>64</v>
      </c>
      <c r="I4" s="112" t="s">
        <v>64</v>
      </c>
      <c r="J4" s="113" t="s">
        <v>64</v>
      </c>
      <c r="K4" s="112" t="s">
        <v>64</v>
      </c>
    </row>
    <row r="5" spans="1:11" ht="15">
      <c r="A5" s="26" t="s">
        <v>12</v>
      </c>
      <c r="B5" s="17">
        <v>5000</v>
      </c>
      <c r="C5" s="18">
        <v>0.5</v>
      </c>
      <c r="D5" s="53"/>
      <c r="E5" s="114">
        <f>D5*1.21</f>
        <v>0</v>
      </c>
      <c r="F5" s="91">
        <f>E5*C5</f>
        <v>0</v>
      </c>
      <c r="G5" s="91">
        <v>0</v>
      </c>
      <c r="H5" s="91">
        <f>E5*C5</f>
        <v>0</v>
      </c>
      <c r="I5" s="90">
        <v>0</v>
      </c>
      <c r="J5" s="90">
        <f>E5*C5</f>
        <v>0</v>
      </c>
      <c r="K5" s="91">
        <f aca="true" t="shared" si="0" ref="K5:K26">J5+I5+H5+G5+F5</f>
        <v>0</v>
      </c>
    </row>
    <row r="6" spans="1:11" ht="15">
      <c r="A6" s="26" t="s">
        <v>13</v>
      </c>
      <c r="B6" s="17">
        <v>6000</v>
      </c>
      <c r="C6" s="18">
        <v>0.6</v>
      </c>
      <c r="D6" s="53"/>
      <c r="E6" s="114">
        <f aca="true" t="shared" si="1" ref="E6:E26">D6*1.21</f>
        <v>0</v>
      </c>
      <c r="F6" s="91">
        <f>E6*C6</f>
        <v>0</v>
      </c>
      <c r="G6" s="91">
        <v>0</v>
      </c>
      <c r="H6" s="91">
        <f>E6*C6</f>
        <v>0</v>
      </c>
      <c r="I6" s="90">
        <v>0</v>
      </c>
      <c r="J6" s="90">
        <f>E6*C6</f>
        <v>0</v>
      </c>
      <c r="K6" s="91">
        <f t="shared" si="0"/>
        <v>0</v>
      </c>
    </row>
    <row r="7" spans="1:11" ht="15">
      <c r="A7" s="26" t="s">
        <v>14</v>
      </c>
      <c r="B7" s="17">
        <v>3500</v>
      </c>
      <c r="C7" s="18">
        <v>0.35</v>
      </c>
      <c r="D7" s="53"/>
      <c r="E7" s="114">
        <f t="shared" si="1"/>
        <v>0</v>
      </c>
      <c r="F7" s="91">
        <f>E7*C7</f>
        <v>0</v>
      </c>
      <c r="G7" s="91">
        <v>0</v>
      </c>
      <c r="H7" s="91">
        <f>E7*C7</f>
        <v>0</v>
      </c>
      <c r="I7" s="90">
        <v>0</v>
      </c>
      <c r="J7" s="90">
        <f>E7*C7</f>
        <v>0</v>
      </c>
      <c r="K7" s="91">
        <f t="shared" si="0"/>
        <v>0</v>
      </c>
    </row>
    <row r="8" spans="1:11" ht="15">
      <c r="A8" s="26" t="s">
        <v>15</v>
      </c>
      <c r="B8" s="17">
        <v>2000</v>
      </c>
      <c r="C8" s="18">
        <v>0.2</v>
      </c>
      <c r="D8" s="53"/>
      <c r="E8" s="114">
        <f t="shared" si="1"/>
        <v>0</v>
      </c>
      <c r="F8" s="91">
        <f>E8*C8</f>
        <v>0</v>
      </c>
      <c r="G8" s="91">
        <v>0</v>
      </c>
      <c r="H8" s="91">
        <v>0</v>
      </c>
      <c r="I8" s="90">
        <f>E8*C8</f>
        <v>0</v>
      </c>
      <c r="J8" s="90">
        <v>0</v>
      </c>
      <c r="K8" s="91">
        <f t="shared" si="0"/>
        <v>0</v>
      </c>
    </row>
    <row r="9" spans="1:11" ht="15">
      <c r="A9" s="26" t="s">
        <v>16</v>
      </c>
      <c r="B9" s="17">
        <v>5000</v>
      </c>
      <c r="C9" s="18">
        <v>0.5</v>
      </c>
      <c r="D9" s="53"/>
      <c r="E9" s="114">
        <f t="shared" si="1"/>
        <v>0</v>
      </c>
      <c r="F9" s="91">
        <v>0</v>
      </c>
      <c r="G9" s="91">
        <f>E9*C9</f>
        <v>0</v>
      </c>
      <c r="H9" s="91">
        <v>0</v>
      </c>
      <c r="I9" s="90">
        <f>E9*C9</f>
        <v>0</v>
      </c>
      <c r="J9" s="90">
        <v>0</v>
      </c>
      <c r="K9" s="91">
        <f t="shared" si="0"/>
        <v>0</v>
      </c>
    </row>
    <row r="10" spans="1:11" ht="15">
      <c r="A10" s="28" t="s">
        <v>17</v>
      </c>
      <c r="B10" s="17"/>
      <c r="C10" s="18">
        <v>0</v>
      </c>
      <c r="D10" s="53"/>
      <c r="E10" s="114">
        <f t="shared" si="1"/>
        <v>0</v>
      </c>
      <c r="F10" s="91">
        <v>0</v>
      </c>
      <c r="G10" s="91">
        <v>0</v>
      </c>
      <c r="H10" s="91">
        <v>0</v>
      </c>
      <c r="I10" s="90">
        <v>0</v>
      </c>
      <c r="J10" s="90">
        <v>0</v>
      </c>
      <c r="K10" s="91">
        <f t="shared" si="0"/>
        <v>0</v>
      </c>
    </row>
    <row r="11" spans="1:11" ht="15">
      <c r="A11" s="28" t="s">
        <v>18</v>
      </c>
      <c r="B11" s="17">
        <v>3100</v>
      </c>
      <c r="C11" s="18">
        <v>0.31</v>
      </c>
      <c r="D11" s="53"/>
      <c r="E11" s="114">
        <f t="shared" si="1"/>
        <v>0</v>
      </c>
      <c r="F11" s="91">
        <f>E11*C11</f>
        <v>0</v>
      </c>
      <c r="G11" s="91">
        <v>0</v>
      </c>
      <c r="H11" s="91">
        <f aca="true" t="shared" si="2" ref="H11:H16">E11*C11</f>
        <v>0</v>
      </c>
      <c r="I11" s="90">
        <v>0</v>
      </c>
      <c r="J11" s="90">
        <f>E11*C11</f>
        <v>0</v>
      </c>
      <c r="K11" s="91">
        <f t="shared" si="0"/>
        <v>0</v>
      </c>
    </row>
    <row r="12" spans="1:11" ht="15">
      <c r="A12" s="28" t="s">
        <v>19</v>
      </c>
      <c r="B12" s="17">
        <v>1500</v>
      </c>
      <c r="C12" s="18">
        <v>0.15</v>
      </c>
      <c r="D12" s="53"/>
      <c r="E12" s="114">
        <f t="shared" si="1"/>
        <v>0</v>
      </c>
      <c r="F12" s="91">
        <v>0</v>
      </c>
      <c r="G12" s="91">
        <f>E12*C12</f>
        <v>0</v>
      </c>
      <c r="H12" s="91">
        <f t="shared" si="2"/>
        <v>0</v>
      </c>
      <c r="I12" s="90">
        <v>0</v>
      </c>
      <c r="J12" s="90">
        <f>E12*C12</f>
        <v>0</v>
      </c>
      <c r="K12" s="91">
        <f t="shared" si="0"/>
        <v>0</v>
      </c>
    </row>
    <row r="13" spans="1:11" ht="15">
      <c r="A13" s="28" t="s">
        <v>20</v>
      </c>
      <c r="B13" s="17">
        <v>3700</v>
      </c>
      <c r="C13" s="18">
        <v>0.37</v>
      </c>
      <c r="D13" s="53"/>
      <c r="E13" s="114">
        <f t="shared" si="1"/>
        <v>0</v>
      </c>
      <c r="F13" s="91">
        <f>E13*C13</f>
        <v>0</v>
      </c>
      <c r="G13" s="91">
        <v>0</v>
      </c>
      <c r="H13" s="91">
        <f t="shared" si="2"/>
        <v>0</v>
      </c>
      <c r="I13" s="90">
        <v>0</v>
      </c>
      <c r="J13" s="90">
        <f>E13*C13</f>
        <v>0</v>
      </c>
      <c r="K13" s="91">
        <f t="shared" si="0"/>
        <v>0</v>
      </c>
    </row>
    <row r="14" spans="1:11" ht="15">
      <c r="A14" s="28" t="s">
        <v>21</v>
      </c>
      <c r="B14" s="17">
        <v>5000</v>
      </c>
      <c r="C14" s="18">
        <v>0.5</v>
      </c>
      <c r="D14" s="53"/>
      <c r="E14" s="114">
        <f t="shared" si="1"/>
        <v>0</v>
      </c>
      <c r="F14" s="91">
        <f>E14*C14</f>
        <v>0</v>
      </c>
      <c r="G14" s="91">
        <f>E14*C14</f>
        <v>0</v>
      </c>
      <c r="H14" s="91">
        <f t="shared" si="2"/>
        <v>0</v>
      </c>
      <c r="I14" s="90">
        <f>E14*C14</f>
        <v>0</v>
      </c>
      <c r="J14" s="90">
        <f>E14*C14</f>
        <v>0</v>
      </c>
      <c r="K14" s="91">
        <f t="shared" si="0"/>
        <v>0</v>
      </c>
    </row>
    <row r="15" spans="1:11" ht="15">
      <c r="A15" s="28" t="s">
        <v>22</v>
      </c>
      <c r="B15" s="17">
        <v>700</v>
      </c>
      <c r="C15" s="18">
        <v>0.07</v>
      </c>
      <c r="D15" s="53"/>
      <c r="E15" s="114">
        <f t="shared" si="1"/>
        <v>0</v>
      </c>
      <c r="F15" s="91">
        <v>0</v>
      </c>
      <c r="G15" s="91">
        <f>E15*C15</f>
        <v>0</v>
      </c>
      <c r="H15" s="91">
        <f t="shared" si="2"/>
        <v>0</v>
      </c>
      <c r="I15" s="90">
        <f>E15*C15</f>
        <v>0</v>
      </c>
      <c r="J15" s="90">
        <f>E15*C15</f>
        <v>0</v>
      </c>
      <c r="K15" s="91">
        <f t="shared" si="0"/>
        <v>0</v>
      </c>
    </row>
    <row r="16" spans="1:11" ht="15">
      <c r="A16" s="28" t="s">
        <v>23</v>
      </c>
      <c r="B16" s="17">
        <v>13000</v>
      </c>
      <c r="C16" s="18">
        <v>1.3</v>
      </c>
      <c r="D16" s="53"/>
      <c r="E16" s="114">
        <f t="shared" si="1"/>
        <v>0</v>
      </c>
      <c r="F16" s="91">
        <v>0</v>
      </c>
      <c r="G16" s="91">
        <v>0</v>
      </c>
      <c r="H16" s="91">
        <f t="shared" si="2"/>
        <v>0</v>
      </c>
      <c r="I16" s="90">
        <v>0</v>
      </c>
      <c r="J16" s="90">
        <v>0</v>
      </c>
      <c r="K16" s="91">
        <f t="shared" si="0"/>
        <v>0</v>
      </c>
    </row>
    <row r="17" spans="1:11" ht="15">
      <c r="A17" s="28" t="s">
        <v>24</v>
      </c>
      <c r="B17" s="17">
        <v>2500</v>
      </c>
      <c r="C17" s="18">
        <v>0.25</v>
      </c>
      <c r="D17" s="53"/>
      <c r="E17" s="114">
        <f t="shared" si="1"/>
        <v>0</v>
      </c>
      <c r="F17" s="91">
        <v>0</v>
      </c>
      <c r="G17" s="91">
        <v>0</v>
      </c>
      <c r="H17" s="91">
        <v>0</v>
      </c>
      <c r="I17" s="90">
        <f>E17*C17</f>
        <v>0</v>
      </c>
      <c r="J17" s="90">
        <f aca="true" t="shared" si="3" ref="J17:J23">E17*C17</f>
        <v>0</v>
      </c>
      <c r="K17" s="91">
        <f t="shared" si="0"/>
        <v>0</v>
      </c>
    </row>
    <row r="18" spans="1:11" ht="15">
      <c r="A18" s="28" t="s">
        <v>25</v>
      </c>
      <c r="B18" s="17">
        <v>5000</v>
      </c>
      <c r="C18" s="18">
        <v>0.5</v>
      </c>
      <c r="D18" s="53"/>
      <c r="E18" s="114">
        <f t="shared" si="1"/>
        <v>0</v>
      </c>
      <c r="F18" s="91">
        <f>E18*C18</f>
        <v>0</v>
      </c>
      <c r="G18" s="91">
        <f>E18*C18</f>
        <v>0</v>
      </c>
      <c r="H18" s="91">
        <f>E18*C18</f>
        <v>0</v>
      </c>
      <c r="I18" s="90">
        <f>E18*C18</f>
        <v>0</v>
      </c>
      <c r="J18" s="90">
        <f t="shared" si="3"/>
        <v>0</v>
      </c>
      <c r="K18" s="91">
        <f t="shared" si="0"/>
        <v>0</v>
      </c>
    </row>
    <row r="19" spans="1:11" ht="15">
      <c r="A19" s="28" t="s">
        <v>26</v>
      </c>
      <c r="B19" s="17">
        <v>5000</v>
      </c>
      <c r="C19" s="18">
        <v>0.5</v>
      </c>
      <c r="D19" s="53"/>
      <c r="E19" s="114">
        <f t="shared" si="1"/>
        <v>0</v>
      </c>
      <c r="F19" s="91">
        <f>E19*C19</f>
        <v>0</v>
      </c>
      <c r="G19" s="91">
        <f>E19*C19</f>
        <v>0</v>
      </c>
      <c r="H19" s="91">
        <f>E19*C19</f>
        <v>0</v>
      </c>
      <c r="I19" s="90">
        <f>E19*C19</f>
        <v>0</v>
      </c>
      <c r="J19" s="90">
        <f t="shared" si="3"/>
        <v>0</v>
      </c>
      <c r="K19" s="91">
        <f t="shared" si="0"/>
        <v>0</v>
      </c>
    </row>
    <row r="20" spans="1:11" ht="15">
      <c r="A20" s="28" t="s">
        <v>27</v>
      </c>
      <c r="B20" s="17">
        <v>3000</v>
      </c>
      <c r="C20" s="18">
        <v>0.3</v>
      </c>
      <c r="D20" s="53"/>
      <c r="E20" s="114">
        <f t="shared" si="1"/>
        <v>0</v>
      </c>
      <c r="F20" s="91">
        <f>E20*C20</f>
        <v>0</v>
      </c>
      <c r="G20" s="91">
        <v>0</v>
      </c>
      <c r="H20" s="91">
        <f>E20*C20</f>
        <v>0</v>
      </c>
      <c r="I20" s="90">
        <v>0</v>
      </c>
      <c r="J20" s="90">
        <f t="shared" si="3"/>
        <v>0</v>
      </c>
      <c r="K20" s="91">
        <f t="shared" si="0"/>
        <v>0</v>
      </c>
    </row>
    <row r="21" spans="1:11" ht="15">
      <c r="A21" s="28" t="s">
        <v>28</v>
      </c>
      <c r="B21" s="17">
        <v>5000</v>
      </c>
      <c r="C21" s="18">
        <v>0.5</v>
      </c>
      <c r="D21" s="53"/>
      <c r="E21" s="114">
        <f t="shared" si="1"/>
        <v>0</v>
      </c>
      <c r="F21" s="91">
        <f>E21*C21</f>
        <v>0</v>
      </c>
      <c r="G21" s="91">
        <v>0</v>
      </c>
      <c r="H21" s="91">
        <f>E21*C21</f>
        <v>0</v>
      </c>
      <c r="I21" s="90">
        <v>0</v>
      </c>
      <c r="J21" s="90">
        <f t="shared" si="3"/>
        <v>0</v>
      </c>
      <c r="K21" s="91">
        <f t="shared" si="0"/>
        <v>0</v>
      </c>
    </row>
    <row r="22" spans="1:11" ht="15">
      <c r="A22" s="28" t="s">
        <v>29</v>
      </c>
      <c r="B22" s="17">
        <v>2000</v>
      </c>
      <c r="C22" s="18">
        <v>0.2</v>
      </c>
      <c r="D22" s="53"/>
      <c r="E22" s="114">
        <f t="shared" si="1"/>
        <v>0</v>
      </c>
      <c r="F22" s="91">
        <f>E22*C22</f>
        <v>0</v>
      </c>
      <c r="G22" s="91">
        <f>E22*C22</f>
        <v>0</v>
      </c>
      <c r="H22" s="91">
        <f>E22*C22</f>
        <v>0</v>
      </c>
      <c r="I22" s="90">
        <f>E22*C22</f>
        <v>0</v>
      </c>
      <c r="J22" s="90">
        <f t="shared" si="3"/>
        <v>0</v>
      </c>
      <c r="K22" s="91">
        <f t="shared" si="0"/>
        <v>0</v>
      </c>
    </row>
    <row r="23" spans="1:11" ht="15">
      <c r="A23" s="28" t="s">
        <v>30</v>
      </c>
      <c r="B23" s="17">
        <v>7500</v>
      </c>
      <c r="C23" s="18">
        <v>0.75</v>
      </c>
      <c r="D23" s="53"/>
      <c r="E23" s="114">
        <f t="shared" si="1"/>
        <v>0</v>
      </c>
      <c r="F23" s="91">
        <v>0</v>
      </c>
      <c r="G23" s="91">
        <v>0</v>
      </c>
      <c r="H23" s="91">
        <v>0</v>
      </c>
      <c r="I23" s="90">
        <f>E23*C23</f>
        <v>0</v>
      </c>
      <c r="J23" s="90">
        <f t="shared" si="3"/>
        <v>0</v>
      </c>
      <c r="K23" s="91">
        <f t="shared" si="0"/>
        <v>0</v>
      </c>
    </row>
    <row r="24" spans="1:11" ht="15">
      <c r="A24" s="28" t="s">
        <v>31</v>
      </c>
      <c r="B24" s="17">
        <v>3500</v>
      </c>
      <c r="C24" s="18">
        <v>0.35</v>
      </c>
      <c r="D24" s="53"/>
      <c r="E24" s="114">
        <f t="shared" si="1"/>
        <v>0</v>
      </c>
      <c r="F24" s="91">
        <v>0</v>
      </c>
      <c r="G24" s="91">
        <v>0</v>
      </c>
      <c r="H24" s="91">
        <v>0</v>
      </c>
      <c r="I24" s="90">
        <f>E24*C24</f>
        <v>0</v>
      </c>
      <c r="J24" s="90">
        <v>0</v>
      </c>
      <c r="K24" s="91">
        <f t="shared" si="0"/>
        <v>0</v>
      </c>
    </row>
    <row r="25" spans="1:11" ht="15">
      <c r="A25" s="28" t="s">
        <v>32</v>
      </c>
      <c r="B25" s="17">
        <v>0</v>
      </c>
      <c r="C25" s="18">
        <v>0</v>
      </c>
      <c r="D25" s="53"/>
      <c r="E25" s="114">
        <f t="shared" si="1"/>
        <v>0</v>
      </c>
      <c r="F25" s="91">
        <v>0</v>
      </c>
      <c r="G25" s="91">
        <v>0</v>
      </c>
      <c r="H25" s="91">
        <v>0</v>
      </c>
      <c r="I25" s="90">
        <v>0</v>
      </c>
      <c r="J25" s="90">
        <v>0</v>
      </c>
      <c r="K25" s="91">
        <f t="shared" si="0"/>
        <v>0</v>
      </c>
    </row>
    <row r="26" spans="1:11" ht="15">
      <c r="A26" s="28" t="s">
        <v>33</v>
      </c>
      <c r="B26" s="17">
        <v>0</v>
      </c>
      <c r="C26" s="18">
        <v>0</v>
      </c>
      <c r="D26" s="53"/>
      <c r="E26" s="114">
        <f t="shared" si="1"/>
        <v>0</v>
      </c>
      <c r="F26" s="91">
        <v>0</v>
      </c>
      <c r="G26" s="91">
        <v>0</v>
      </c>
      <c r="H26" s="91">
        <v>0</v>
      </c>
      <c r="I26" s="90">
        <v>0</v>
      </c>
      <c r="J26" s="90">
        <v>0</v>
      </c>
      <c r="K26" s="91">
        <f t="shared" si="0"/>
        <v>0</v>
      </c>
    </row>
    <row r="27" spans="1:11" ht="15.75" thickBot="1">
      <c r="A27" s="29" t="s">
        <v>0</v>
      </c>
      <c r="B27" s="21"/>
      <c r="C27" s="22"/>
      <c r="D27" s="22"/>
      <c r="E27" s="92"/>
      <c r="F27" s="93">
        <f aca="true" t="shared" si="4" ref="F27:K27">SUM(F5:F26)</f>
        <v>0</v>
      </c>
      <c r="G27" s="93">
        <f t="shared" si="4"/>
        <v>0</v>
      </c>
      <c r="H27" s="93">
        <f t="shared" si="4"/>
        <v>0</v>
      </c>
      <c r="I27" s="94">
        <f t="shared" si="4"/>
        <v>0</v>
      </c>
      <c r="J27" s="94">
        <f t="shared" si="4"/>
        <v>0</v>
      </c>
      <c r="K27" s="93">
        <f t="shared" si="4"/>
        <v>0</v>
      </c>
    </row>
  </sheetData>
  <mergeCells count="1">
    <mergeCell ref="B2:K2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1"/>
  <sheetViews>
    <sheetView zoomScale="70" zoomScaleNormal="70" workbookViewId="0" topLeftCell="C52">
      <selection activeCell="V36" sqref="V36"/>
    </sheetView>
  </sheetViews>
  <sheetFormatPr defaultColWidth="9.140625" defaultRowHeight="15"/>
  <cols>
    <col min="1" max="1" width="16.00390625" style="39" customWidth="1"/>
    <col min="2" max="4" width="14.8515625" style="39" customWidth="1"/>
    <col min="5" max="6" width="14.57421875" style="125" customWidth="1"/>
    <col min="7" max="7" width="14.57421875" style="39" customWidth="1"/>
    <col min="8" max="8" width="14.57421875" style="125" customWidth="1"/>
    <col min="9" max="13" width="14.57421875" style="140" customWidth="1"/>
    <col min="14" max="17" width="12.57421875" style="140" customWidth="1"/>
    <col min="18" max="20" width="13.8515625" style="140" customWidth="1"/>
    <col min="21" max="21" width="12.57421875" style="140" customWidth="1"/>
    <col min="22" max="28" width="12.57421875" style="155" customWidth="1"/>
    <col min="29" max="29" width="12.57421875" style="140" customWidth="1"/>
    <col min="30" max="31" width="13.7109375" style="140" customWidth="1"/>
    <col min="32" max="35" width="12.57421875" style="39" customWidth="1"/>
    <col min="36" max="37" width="13.421875" style="39" customWidth="1"/>
    <col min="38" max="39" width="13.57421875" style="39" customWidth="1"/>
    <col min="40" max="40" width="14.140625" style="39" customWidth="1"/>
    <col min="41" max="275" width="9.140625" style="39" customWidth="1"/>
    <col min="276" max="276" width="16.00390625" style="39" customWidth="1"/>
    <col min="277" max="278" width="14.8515625" style="39" customWidth="1"/>
    <col min="279" max="280" width="14.57421875" style="39" customWidth="1"/>
    <col min="281" max="282" width="12.57421875" style="39" customWidth="1"/>
    <col min="283" max="283" width="13.8515625" style="39" customWidth="1"/>
    <col min="284" max="286" width="12.57421875" style="39" customWidth="1"/>
    <col min="287" max="287" width="13.7109375" style="39" customWidth="1"/>
    <col min="288" max="291" width="12.57421875" style="39" customWidth="1"/>
    <col min="292" max="293" width="13.421875" style="39" customWidth="1"/>
    <col min="294" max="295" width="13.57421875" style="39" customWidth="1"/>
    <col min="296" max="296" width="14.140625" style="39" customWidth="1"/>
    <col min="297" max="531" width="9.140625" style="39" customWidth="1"/>
    <col min="532" max="532" width="16.00390625" style="39" customWidth="1"/>
    <col min="533" max="534" width="14.8515625" style="39" customWidth="1"/>
    <col min="535" max="536" width="14.57421875" style="39" customWidth="1"/>
    <col min="537" max="538" width="12.57421875" style="39" customWidth="1"/>
    <col min="539" max="539" width="13.8515625" style="39" customWidth="1"/>
    <col min="540" max="542" width="12.57421875" style="39" customWidth="1"/>
    <col min="543" max="543" width="13.7109375" style="39" customWidth="1"/>
    <col min="544" max="547" width="12.57421875" style="39" customWidth="1"/>
    <col min="548" max="549" width="13.421875" style="39" customWidth="1"/>
    <col min="550" max="551" width="13.57421875" style="39" customWidth="1"/>
    <col min="552" max="552" width="14.140625" style="39" customWidth="1"/>
    <col min="553" max="787" width="9.140625" style="39" customWidth="1"/>
    <col min="788" max="788" width="16.00390625" style="39" customWidth="1"/>
    <col min="789" max="790" width="14.8515625" style="39" customWidth="1"/>
    <col min="791" max="792" width="14.57421875" style="39" customWidth="1"/>
    <col min="793" max="794" width="12.57421875" style="39" customWidth="1"/>
    <col min="795" max="795" width="13.8515625" style="39" customWidth="1"/>
    <col min="796" max="798" width="12.57421875" style="39" customWidth="1"/>
    <col min="799" max="799" width="13.7109375" style="39" customWidth="1"/>
    <col min="800" max="803" width="12.57421875" style="39" customWidth="1"/>
    <col min="804" max="805" width="13.421875" style="39" customWidth="1"/>
    <col min="806" max="807" width="13.57421875" style="39" customWidth="1"/>
    <col min="808" max="808" width="14.140625" style="39" customWidth="1"/>
    <col min="809" max="1043" width="9.140625" style="39" customWidth="1"/>
    <col min="1044" max="1044" width="16.00390625" style="39" customWidth="1"/>
    <col min="1045" max="1046" width="14.8515625" style="39" customWidth="1"/>
    <col min="1047" max="1048" width="14.57421875" style="39" customWidth="1"/>
    <col min="1049" max="1050" width="12.57421875" style="39" customWidth="1"/>
    <col min="1051" max="1051" width="13.8515625" style="39" customWidth="1"/>
    <col min="1052" max="1054" width="12.57421875" style="39" customWidth="1"/>
    <col min="1055" max="1055" width="13.7109375" style="39" customWidth="1"/>
    <col min="1056" max="1059" width="12.57421875" style="39" customWidth="1"/>
    <col min="1060" max="1061" width="13.421875" style="39" customWidth="1"/>
    <col min="1062" max="1063" width="13.57421875" style="39" customWidth="1"/>
    <col min="1064" max="1064" width="14.140625" style="39" customWidth="1"/>
    <col min="1065" max="1299" width="9.140625" style="39" customWidth="1"/>
    <col min="1300" max="1300" width="16.00390625" style="39" customWidth="1"/>
    <col min="1301" max="1302" width="14.8515625" style="39" customWidth="1"/>
    <col min="1303" max="1304" width="14.57421875" style="39" customWidth="1"/>
    <col min="1305" max="1306" width="12.57421875" style="39" customWidth="1"/>
    <col min="1307" max="1307" width="13.8515625" style="39" customWidth="1"/>
    <col min="1308" max="1310" width="12.57421875" style="39" customWidth="1"/>
    <col min="1311" max="1311" width="13.7109375" style="39" customWidth="1"/>
    <col min="1312" max="1315" width="12.57421875" style="39" customWidth="1"/>
    <col min="1316" max="1317" width="13.421875" style="39" customWidth="1"/>
    <col min="1318" max="1319" width="13.57421875" style="39" customWidth="1"/>
    <col min="1320" max="1320" width="14.140625" style="39" customWidth="1"/>
    <col min="1321" max="1555" width="9.140625" style="39" customWidth="1"/>
    <col min="1556" max="1556" width="16.00390625" style="39" customWidth="1"/>
    <col min="1557" max="1558" width="14.8515625" style="39" customWidth="1"/>
    <col min="1559" max="1560" width="14.57421875" style="39" customWidth="1"/>
    <col min="1561" max="1562" width="12.57421875" style="39" customWidth="1"/>
    <col min="1563" max="1563" width="13.8515625" style="39" customWidth="1"/>
    <col min="1564" max="1566" width="12.57421875" style="39" customWidth="1"/>
    <col min="1567" max="1567" width="13.7109375" style="39" customWidth="1"/>
    <col min="1568" max="1571" width="12.57421875" style="39" customWidth="1"/>
    <col min="1572" max="1573" width="13.421875" style="39" customWidth="1"/>
    <col min="1574" max="1575" width="13.57421875" style="39" customWidth="1"/>
    <col min="1576" max="1576" width="14.140625" style="39" customWidth="1"/>
    <col min="1577" max="1811" width="9.140625" style="39" customWidth="1"/>
    <col min="1812" max="1812" width="16.00390625" style="39" customWidth="1"/>
    <col min="1813" max="1814" width="14.8515625" style="39" customWidth="1"/>
    <col min="1815" max="1816" width="14.57421875" style="39" customWidth="1"/>
    <col min="1817" max="1818" width="12.57421875" style="39" customWidth="1"/>
    <col min="1819" max="1819" width="13.8515625" style="39" customWidth="1"/>
    <col min="1820" max="1822" width="12.57421875" style="39" customWidth="1"/>
    <col min="1823" max="1823" width="13.7109375" style="39" customWidth="1"/>
    <col min="1824" max="1827" width="12.57421875" style="39" customWidth="1"/>
    <col min="1828" max="1829" width="13.421875" style="39" customWidth="1"/>
    <col min="1830" max="1831" width="13.57421875" style="39" customWidth="1"/>
    <col min="1832" max="1832" width="14.140625" style="39" customWidth="1"/>
    <col min="1833" max="2067" width="9.140625" style="39" customWidth="1"/>
    <col min="2068" max="2068" width="16.00390625" style="39" customWidth="1"/>
    <col min="2069" max="2070" width="14.8515625" style="39" customWidth="1"/>
    <col min="2071" max="2072" width="14.57421875" style="39" customWidth="1"/>
    <col min="2073" max="2074" width="12.57421875" style="39" customWidth="1"/>
    <col min="2075" max="2075" width="13.8515625" style="39" customWidth="1"/>
    <col min="2076" max="2078" width="12.57421875" style="39" customWidth="1"/>
    <col min="2079" max="2079" width="13.7109375" style="39" customWidth="1"/>
    <col min="2080" max="2083" width="12.57421875" style="39" customWidth="1"/>
    <col min="2084" max="2085" width="13.421875" style="39" customWidth="1"/>
    <col min="2086" max="2087" width="13.57421875" style="39" customWidth="1"/>
    <col min="2088" max="2088" width="14.140625" style="39" customWidth="1"/>
    <col min="2089" max="2323" width="9.140625" style="39" customWidth="1"/>
    <col min="2324" max="2324" width="16.00390625" style="39" customWidth="1"/>
    <col min="2325" max="2326" width="14.8515625" style="39" customWidth="1"/>
    <col min="2327" max="2328" width="14.57421875" style="39" customWidth="1"/>
    <col min="2329" max="2330" width="12.57421875" style="39" customWidth="1"/>
    <col min="2331" max="2331" width="13.8515625" style="39" customWidth="1"/>
    <col min="2332" max="2334" width="12.57421875" style="39" customWidth="1"/>
    <col min="2335" max="2335" width="13.7109375" style="39" customWidth="1"/>
    <col min="2336" max="2339" width="12.57421875" style="39" customWidth="1"/>
    <col min="2340" max="2341" width="13.421875" style="39" customWidth="1"/>
    <col min="2342" max="2343" width="13.57421875" style="39" customWidth="1"/>
    <col min="2344" max="2344" width="14.140625" style="39" customWidth="1"/>
    <col min="2345" max="2579" width="9.140625" style="39" customWidth="1"/>
    <col min="2580" max="2580" width="16.00390625" style="39" customWidth="1"/>
    <col min="2581" max="2582" width="14.8515625" style="39" customWidth="1"/>
    <col min="2583" max="2584" width="14.57421875" style="39" customWidth="1"/>
    <col min="2585" max="2586" width="12.57421875" style="39" customWidth="1"/>
    <col min="2587" max="2587" width="13.8515625" style="39" customWidth="1"/>
    <col min="2588" max="2590" width="12.57421875" style="39" customWidth="1"/>
    <col min="2591" max="2591" width="13.7109375" style="39" customWidth="1"/>
    <col min="2592" max="2595" width="12.57421875" style="39" customWidth="1"/>
    <col min="2596" max="2597" width="13.421875" style="39" customWidth="1"/>
    <col min="2598" max="2599" width="13.57421875" style="39" customWidth="1"/>
    <col min="2600" max="2600" width="14.140625" style="39" customWidth="1"/>
    <col min="2601" max="2835" width="9.140625" style="39" customWidth="1"/>
    <col min="2836" max="2836" width="16.00390625" style="39" customWidth="1"/>
    <col min="2837" max="2838" width="14.8515625" style="39" customWidth="1"/>
    <col min="2839" max="2840" width="14.57421875" style="39" customWidth="1"/>
    <col min="2841" max="2842" width="12.57421875" style="39" customWidth="1"/>
    <col min="2843" max="2843" width="13.8515625" style="39" customWidth="1"/>
    <col min="2844" max="2846" width="12.57421875" style="39" customWidth="1"/>
    <col min="2847" max="2847" width="13.7109375" style="39" customWidth="1"/>
    <col min="2848" max="2851" width="12.57421875" style="39" customWidth="1"/>
    <col min="2852" max="2853" width="13.421875" style="39" customWidth="1"/>
    <col min="2854" max="2855" width="13.57421875" style="39" customWidth="1"/>
    <col min="2856" max="2856" width="14.140625" style="39" customWidth="1"/>
    <col min="2857" max="3091" width="9.140625" style="39" customWidth="1"/>
    <col min="3092" max="3092" width="16.00390625" style="39" customWidth="1"/>
    <col min="3093" max="3094" width="14.8515625" style="39" customWidth="1"/>
    <col min="3095" max="3096" width="14.57421875" style="39" customWidth="1"/>
    <col min="3097" max="3098" width="12.57421875" style="39" customWidth="1"/>
    <col min="3099" max="3099" width="13.8515625" style="39" customWidth="1"/>
    <col min="3100" max="3102" width="12.57421875" style="39" customWidth="1"/>
    <col min="3103" max="3103" width="13.7109375" style="39" customWidth="1"/>
    <col min="3104" max="3107" width="12.57421875" style="39" customWidth="1"/>
    <col min="3108" max="3109" width="13.421875" style="39" customWidth="1"/>
    <col min="3110" max="3111" width="13.57421875" style="39" customWidth="1"/>
    <col min="3112" max="3112" width="14.140625" style="39" customWidth="1"/>
    <col min="3113" max="3347" width="9.140625" style="39" customWidth="1"/>
    <col min="3348" max="3348" width="16.00390625" style="39" customWidth="1"/>
    <col min="3349" max="3350" width="14.8515625" style="39" customWidth="1"/>
    <col min="3351" max="3352" width="14.57421875" style="39" customWidth="1"/>
    <col min="3353" max="3354" width="12.57421875" style="39" customWidth="1"/>
    <col min="3355" max="3355" width="13.8515625" style="39" customWidth="1"/>
    <col min="3356" max="3358" width="12.57421875" style="39" customWidth="1"/>
    <col min="3359" max="3359" width="13.7109375" style="39" customWidth="1"/>
    <col min="3360" max="3363" width="12.57421875" style="39" customWidth="1"/>
    <col min="3364" max="3365" width="13.421875" style="39" customWidth="1"/>
    <col min="3366" max="3367" width="13.57421875" style="39" customWidth="1"/>
    <col min="3368" max="3368" width="14.140625" style="39" customWidth="1"/>
    <col min="3369" max="3603" width="9.140625" style="39" customWidth="1"/>
    <col min="3604" max="3604" width="16.00390625" style="39" customWidth="1"/>
    <col min="3605" max="3606" width="14.8515625" style="39" customWidth="1"/>
    <col min="3607" max="3608" width="14.57421875" style="39" customWidth="1"/>
    <col min="3609" max="3610" width="12.57421875" style="39" customWidth="1"/>
    <col min="3611" max="3611" width="13.8515625" style="39" customWidth="1"/>
    <col min="3612" max="3614" width="12.57421875" style="39" customWidth="1"/>
    <col min="3615" max="3615" width="13.7109375" style="39" customWidth="1"/>
    <col min="3616" max="3619" width="12.57421875" style="39" customWidth="1"/>
    <col min="3620" max="3621" width="13.421875" style="39" customWidth="1"/>
    <col min="3622" max="3623" width="13.57421875" style="39" customWidth="1"/>
    <col min="3624" max="3624" width="14.140625" style="39" customWidth="1"/>
    <col min="3625" max="3859" width="9.140625" style="39" customWidth="1"/>
    <col min="3860" max="3860" width="16.00390625" style="39" customWidth="1"/>
    <col min="3861" max="3862" width="14.8515625" style="39" customWidth="1"/>
    <col min="3863" max="3864" width="14.57421875" style="39" customWidth="1"/>
    <col min="3865" max="3866" width="12.57421875" style="39" customWidth="1"/>
    <col min="3867" max="3867" width="13.8515625" style="39" customWidth="1"/>
    <col min="3868" max="3870" width="12.57421875" style="39" customWidth="1"/>
    <col min="3871" max="3871" width="13.7109375" style="39" customWidth="1"/>
    <col min="3872" max="3875" width="12.57421875" style="39" customWidth="1"/>
    <col min="3876" max="3877" width="13.421875" style="39" customWidth="1"/>
    <col min="3878" max="3879" width="13.57421875" style="39" customWidth="1"/>
    <col min="3880" max="3880" width="14.140625" style="39" customWidth="1"/>
    <col min="3881" max="4115" width="9.140625" style="39" customWidth="1"/>
    <col min="4116" max="4116" width="16.00390625" style="39" customWidth="1"/>
    <col min="4117" max="4118" width="14.8515625" style="39" customWidth="1"/>
    <col min="4119" max="4120" width="14.57421875" style="39" customWidth="1"/>
    <col min="4121" max="4122" width="12.57421875" style="39" customWidth="1"/>
    <col min="4123" max="4123" width="13.8515625" style="39" customWidth="1"/>
    <col min="4124" max="4126" width="12.57421875" style="39" customWidth="1"/>
    <col min="4127" max="4127" width="13.7109375" style="39" customWidth="1"/>
    <col min="4128" max="4131" width="12.57421875" style="39" customWidth="1"/>
    <col min="4132" max="4133" width="13.421875" style="39" customWidth="1"/>
    <col min="4134" max="4135" width="13.57421875" style="39" customWidth="1"/>
    <col min="4136" max="4136" width="14.140625" style="39" customWidth="1"/>
    <col min="4137" max="4371" width="9.140625" style="39" customWidth="1"/>
    <col min="4372" max="4372" width="16.00390625" style="39" customWidth="1"/>
    <col min="4373" max="4374" width="14.8515625" style="39" customWidth="1"/>
    <col min="4375" max="4376" width="14.57421875" style="39" customWidth="1"/>
    <col min="4377" max="4378" width="12.57421875" style="39" customWidth="1"/>
    <col min="4379" max="4379" width="13.8515625" style="39" customWidth="1"/>
    <col min="4380" max="4382" width="12.57421875" style="39" customWidth="1"/>
    <col min="4383" max="4383" width="13.7109375" style="39" customWidth="1"/>
    <col min="4384" max="4387" width="12.57421875" style="39" customWidth="1"/>
    <col min="4388" max="4389" width="13.421875" style="39" customWidth="1"/>
    <col min="4390" max="4391" width="13.57421875" style="39" customWidth="1"/>
    <col min="4392" max="4392" width="14.140625" style="39" customWidth="1"/>
    <col min="4393" max="4627" width="9.140625" style="39" customWidth="1"/>
    <col min="4628" max="4628" width="16.00390625" style="39" customWidth="1"/>
    <col min="4629" max="4630" width="14.8515625" style="39" customWidth="1"/>
    <col min="4631" max="4632" width="14.57421875" style="39" customWidth="1"/>
    <col min="4633" max="4634" width="12.57421875" style="39" customWidth="1"/>
    <col min="4635" max="4635" width="13.8515625" style="39" customWidth="1"/>
    <col min="4636" max="4638" width="12.57421875" style="39" customWidth="1"/>
    <col min="4639" max="4639" width="13.7109375" style="39" customWidth="1"/>
    <col min="4640" max="4643" width="12.57421875" style="39" customWidth="1"/>
    <col min="4644" max="4645" width="13.421875" style="39" customWidth="1"/>
    <col min="4646" max="4647" width="13.57421875" style="39" customWidth="1"/>
    <col min="4648" max="4648" width="14.140625" style="39" customWidth="1"/>
    <col min="4649" max="4883" width="9.140625" style="39" customWidth="1"/>
    <col min="4884" max="4884" width="16.00390625" style="39" customWidth="1"/>
    <col min="4885" max="4886" width="14.8515625" style="39" customWidth="1"/>
    <col min="4887" max="4888" width="14.57421875" style="39" customWidth="1"/>
    <col min="4889" max="4890" width="12.57421875" style="39" customWidth="1"/>
    <col min="4891" max="4891" width="13.8515625" style="39" customWidth="1"/>
    <col min="4892" max="4894" width="12.57421875" style="39" customWidth="1"/>
    <col min="4895" max="4895" width="13.7109375" style="39" customWidth="1"/>
    <col min="4896" max="4899" width="12.57421875" style="39" customWidth="1"/>
    <col min="4900" max="4901" width="13.421875" style="39" customWidth="1"/>
    <col min="4902" max="4903" width="13.57421875" style="39" customWidth="1"/>
    <col min="4904" max="4904" width="14.140625" style="39" customWidth="1"/>
    <col min="4905" max="5139" width="9.140625" style="39" customWidth="1"/>
    <col min="5140" max="5140" width="16.00390625" style="39" customWidth="1"/>
    <col min="5141" max="5142" width="14.8515625" style="39" customWidth="1"/>
    <col min="5143" max="5144" width="14.57421875" style="39" customWidth="1"/>
    <col min="5145" max="5146" width="12.57421875" style="39" customWidth="1"/>
    <col min="5147" max="5147" width="13.8515625" style="39" customWidth="1"/>
    <col min="5148" max="5150" width="12.57421875" style="39" customWidth="1"/>
    <col min="5151" max="5151" width="13.7109375" style="39" customWidth="1"/>
    <col min="5152" max="5155" width="12.57421875" style="39" customWidth="1"/>
    <col min="5156" max="5157" width="13.421875" style="39" customWidth="1"/>
    <col min="5158" max="5159" width="13.57421875" style="39" customWidth="1"/>
    <col min="5160" max="5160" width="14.140625" style="39" customWidth="1"/>
    <col min="5161" max="5395" width="9.140625" style="39" customWidth="1"/>
    <col min="5396" max="5396" width="16.00390625" style="39" customWidth="1"/>
    <col min="5397" max="5398" width="14.8515625" style="39" customWidth="1"/>
    <col min="5399" max="5400" width="14.57421875" style="39" customWidth="1"/>
    <col min="5401" max="5402" width="12.57421875" style="39" customWidth="1"/>
    <col min="5403" max="5403" width="13.8515625" style="39" customWidth="1"/>
    <col min="5404" max="5406" width="12.57421875" style="39" customWidth="1"/>
    <col min="5407" max="5407" width="13.7109375" style="39" customWidth="1"/>
    <col min="5408" max="5411" width="12.57421875" style="39" customWidth="1"/>
    <col min="5412" max="5413" width="13.421875" style="39" customWidth="1"/>
    <col min="5414" max="5415" width="13.57421875" style="39" customWidth="1"/>
    <col min="5416" max="5416" width="14.140625" style="39" customWidth="1"/>
    <col min="5417" max="5651" width="9.140625" style="39" customWidth="1"/>
    <col min="5652" max="5652" width="16.00390625" style="39" customWidth="1"/>
    <col min="5653" max="5654" width="14.8515625" style="39" customWidth="1"/>
    <col min="5655" max="5656" width="14.57421875" style="39" customWidth="1"/>
    <col min="5657" max="5658" width="12.57421875" style="39" customWidth="1"/>
    <col min="5659" max="5659" width="13.8515625" style="39" customWidth="1"/>
    <col min="5660" max="5662" width="12.57421875" style="39" customWidth="1"/>
    <col min="5663" max="5663" width="13.7109375" style="39" customWidth="1"/>
    <col min="5664" max="5667" width="12.57421875" style="39" customWidth="1"/>
    <col min="5668" max="5669" width="13.421875" style="39" customWidth="1"/>
    <col min="5670" max="5671" width="13.57421875" style="39" customWidth="1"/>
    <col min="5672" max="5672" width="14.140625" style="39" customWidth="1"/>
    <col min="5673" max="5907" width="9.140625" style="39" customWidth="1"/>
    <col min="5908" max="5908" width="16.00390625" style="39" customWidth="1"/>
    <col min="5909" max="5910" width="14.8515625" style="39" customWidth="1"/>
    <col min="5911" max="5912" width="14.57421875" style="39" customWidth="1"/>
    <col min="5913" max="5914" width="12.57421875" style="39" customWidth="1"/>
    <col min="5915" max="5915" width="13.8515625" style="39" customWidth="1"/>
    <col min="5916" max="5918" width="12.57421875" style="39" customWidth="1"/>
    <col min="5919" max="5919" width="13.7109375" style="39" customWidth="1"/>
    <col min="5920" max="5923" width="12.57421875" style="39" customWidth="1"/>
    <col min="5924" max="5925" width="13.421875" style="39" customWidth="1"/>
    <col min="5926" max="5927" width="13.57421875" style="39" customWidth="1"/>
    <col min="5928" max="5928" width="14.140625" style="39" customWidth="1"/>
    <col min="5929" max="6163" width="9.140625" style="39" customWidth="1"/>
    <col min="6164" max="6164" width="16.00390625" style="39" customWidth="1"/>
    <col min="6165" max="6166" width="14.8515625" style="39" customWidth="1"/>
    <col min="6167" max="6168" width="14.57421875" style="39" customWidth="1"/>
    <col min="6169" max="6170" width="12.57421875" style="39" customWidth="1"/>
    <col min="6171" max="6171" width="13.8515625" style="39" customWidth="1"/>
    <col min="6172" max="6174" width="12.57421875" style="39" customWidth="1"/>
    <col min="6175" max="6175" width="13.7109375" style="39" customWidth="1"/>
    <col min="6176" max="6179" width="12.57421875" style="39" customWidth="1"/>
    <col min="6180" max="6181" width="13.421875" style="39" customWidth="1"/>
    <col min="6182" max="6183" width="13.57421875" style="39" customWidth="1"/>
    <col min="6184" max="6184" width="14.140625" style="39" customWidth="1"/>
    <col min="6185" max="6419" width="9.140625" style="39" customWidth="1"/>
    <col min="6420" max="6420" width="16.00390625" style="39" customWidth="1"/>
    <col min="6421" max="6422" width="14.8515625" style="39" customWidth="1"/>
    <col min="6423" max="6424" width="14.57421875" style="39" customWidth="1"/>
    <col min="6425" max="6426" width="12.57421875" style="39" customWidth="1"/>
    <col min="6427" max="6427" width="13.8515625" style="39" customWidth="1"/>
    <col min="6428" max="6430" width="12.57421875" style="39" customWidth="1"/>
    <col min="6431" max="6431" width="13.7109375" style="39" customWidth="1"/>
    <col min="6432" max="6435" width="12.57421875" style="39" customWidth="1"/>
    <col min="6436" max="6437" width="13.421875" style="39" customWidth="1"/>
    <col min="6438" max="6439" width="13.57421875" style="39" customWidth="1"/>
    <col min="6440" max="6440" width="14.140625" style="39" customWidth="1"/>
    <col min="6441" max="6675" width="9.140625" style="39" customWidth="1"/>
    <col min="6676" max="6676" width="16.00390625" style="39" customWidth="1"/>
    <col min="6677" max="6678" width="14.8515625" style="39" customWidth="1"/>
    <col min="6679" max="6680" width="14.57421875" style="39" customWidth="1"/>
    <col min="6681" max="6682" width="12.57421875" style="39" customWidth="1"/>
    <col min="6683" max="6683" width="13.8515625" style="39" customWidth="1"/>
    <col min="6684" max="6686" width="12.57421875" style="39" customWidth="1"/>
    <col min="6687" max="6687" width="13.7109375" style="39" customWidth="1"/>
    <col min="6688" max="6691" width="12.57421875" style="39" customWidth="1"/>
    <col min="6692" max="6693" width="13.421875" style="39" customWidth="1"/>
    <col min="6694" max="6695" width="13.57421875" style="39" customWidth="1"/>
    <col min="6696" max="6696" width="14.140625" style="39" customWidth="1"/>
    <col min="6697" max="6931" width="9.140625" style="39" customWidth="1"/>
    <col min="6932" max="6932" width="16.00390625" style="39" customWidth="1"/>
    <col min="6933" max="6934" width="14.8515625" style="39" customWidth="1"/>
    <col min="6935" max="6936" width="14.57421875" style="39" customWidth="1"/>
    <col min="6937" max="6938" width="12.57421875" style="39" customWidth="1"/>
    <col min="6939" max="6939" width="13.8515625" style="39" customWidth="1"/>
    <col min="6940" max="6942" width="12.57421875" style="39" customWidth="1"/>
    <col min="6943" max="6943" width="13.7109375" style="39" customWidth="1"/>
    <col min="6944" max="6947" width="12.57421875" style="39" customWidth="1"/>
    <col min="6948" max="6949" width="13.421875" style="39" customWidth="1"/>
    <col min="6950" max="6951" width="13.57421875" style="39" customWidth="1"/>
    <col min="6952" max="6952" width="14.140625" style="39" customWidth="1"/>
    <col min="6953" max="7187" width="9.140625" style="39" customWidth="1"/>
    <col min="7188" max="7188" width="16.00390625" style="39" customWidth="1"/>
    <col min="7189" max="7190" width="14.8515625" style="39" customWidth="1"/>
    <col min="7191" max="7192" width="14.57421875" style="39" customWidth="1"/>
    <col min="7193" max="7194" width="12.57421875" style="39" customWidth="1"/>
    <col min="7195" max="7195" width="13.8515625" style="39" customWidth="1"/>
    <col min="7196" max="7198" width="12.57421875" style="39" customWidth="1"/>
    <col min="7199" max="7199" width="13.7109375" style="39" customWidth="1"/>
    <col min="7200" max="7203" width="12.57421875" style="39" customWidth="1"/>
    <col min="7204" max="7205" width="13.421875" style="39" customWidth="1"/>
    <col min="7206" max="7207" width="13.57421875" style="39" customWidth="1"/>
    <col min="7208" max="7208" width="14.140625" style="39" customWidth="1"/>
    <col min="7209" max="7443" width="9.140625" style="39" customWidth="1"/>
    <col min="7444" max="7444" width="16.00390625" style="39" customWidth="1"/>
    <col min="7445" max="7446" width="14.8515625" style="39" customWidth="1"/>
    <col min="7447" max="7448" width="14.57421875" style="39" customWidth="1"/>
    <col min="7449" max="7450" width="12.57421875" style="39" customWidth="1"/>
    <col min="7451" max="7451" width="13.8515625" style="39" customWidth="1"/>
    <col min="7452" max="7454" width="12.57421875" style="39" customWidth="1"/>
    <col min="7455" max="7455" width="13.7109375" style="39" customWidth="1"/>
    <col min="7456" max="7459" width="12.57421875" style="39" customWidth="1"/>
    <col min="7460" max="7461" width="13.421875" style="39" customWidth="1"/>
    <col min="7462" max="7463" width="13.57421875" style="39" customWidth="1"/>
    <col min="7464" max="7464" width="14.140625" style="39" customWidth="1"/>
    <col min="7465" max="7699" width="9.140625" style="39" customWidth="1"/>
    <col min="7700" max="7700" width="16.00390625" style="39" customWidth="1"/>
    <col min="7701" max="7702" width="14.8515625" style="39" customWidth="1"/>
    <col min="7703" max="7704" width="14.57421875" style="39" customWidth="1"/>
    <col min="7705" max="7706" width="12.57421875" style="39" customWidth="1"/>
    <col min="7707" max="7707" width="13.8515625" style="39" customWidth="1"/>
    <col min="7708" max="7710" width="12.57421875" style="39" customWidth="1"/>
    <col min="7711" max="7711" width="13.7109375" style="39" customWidth="1"/>
    <col min="7712" max="7715" width="12.57421875" style="39" customWidth="1"/>
    <col min="7716" max="7717" width="13.421875" style="39" customWidth="1"/>
    <col min="7718" max="7719" width="13.57421875" style="39" customWidth="1"/>
    <col min="7720" max="7720" width="14.140625" style="39" customWidth="1"/>
    <col min="7721" max="7955" width="9.140625" style="39" customWidth="1"/>
    <col min="7956" max="7956" width="16.00390625" style="39" customWidth="1"/>
    <col min="7957" max="7958" width="14.8515625" style="39" customWidth="1"/>
    <col min="7959" max="7960" width="14.57421875" style="39" customWidth="1"/>
    <col min="7961" max="7962" width="12.57421875" style="39" customWidth="1"/>
    <col min="7963" max="7963" width="13.8515625" style="39" customWidth="1"/>
    <col min="7964" max="7966" width="12.57421875" style="39" customWidth="1"/>
    <col min="7967" max="7967" width="13.7109375" style="39" customWidth="1"/>
    <col min="7968" max="7971" width="12.57421875" style="39" customWidth="1"/>
    <col min="7972" max="7973" width="13.421875" style="39" customWidth="1"/>
    <col min="7974" max="7975" width="13.57421875" style="39" customWidth="1"/>
    <col min="7976" max="7976" width="14.140625" style="39" customWidth="1"/>
    <col min="7977" max="8211" width="9.140625" style="39" customWidth="1"/>
    <col min="8212" max="8212" width="16.00390625" style="39" customWidth="1"/>
    <col min="8213" max="8214" width="14.8515625" style="39" customWidth="1"/>
    <col min="8215" max="8216" width="14.57421875" style="39" customWidth="1"/>
    <col min="8217" max="8218" width="12.57421875" style="39" customWidth="1"/>
    <col min="8219" max="8219" width="13.8515625" style="39" customWidth="1"/>
    <col min="8220" max="8222" width="12.57421875" style="39" customWidth="1"/>
    <col min="8223" max="8223" width="13.7109375" style="39" customWidth="1"/>
    <col min="8224" max="8227" width="12.57421875" style="39" customWidth="1"/>
    <col min="8228" max="8229" width="13.421875" style="39" customWidth="1"/>
    <col min="8230" max="8231" width="13.57421875" style="39" customWidth="1"/>
    <col min="8232" max="8232" width="14.140625" style="39" customWidth="1"/>
    <col min="8233" max="8467" width="9.140625" style="39" customWidth="1"/>
    <col min="8468" max="8468" width="16.00390625" style="39" customWidth="1"/>
    <col min="8469" max="8470" width="14.8515625" style="39" customWidth="1"/>
    <col min="8471" max="8472" width="14.57421875" style="39" customWidth="1"/>
    <col min="8473" max="8474" width="12.57421875" style="39" customWidth="1"/>
    <col min="8475" max="8475" width="13.8515625" style="39" customWidth="1"/>
    <col min="8476" max="8478" width="12.57421875" style="39" customWidth="1"/>
    <col min="8479" max="8479" width="13.7109375" style="39" customWidth="1"/>
    <col min="8480" max="8483" width="12.57421875" style="39" customWidth="1"/>
    <col min="8484" max="8485" width="13.421875" style="39" customWidth="1"/>
    <col min="8486" max="8487" width="13.57421875" style="39" customWidth="1"/>
    <col min="8488" max="8488" width="14.140625" style="39" customWidth="1"/>
    <col min="8489" max="8723" width="9.140625" style="39" customWidth="1"/>
    <col min="8724" max="8724" width="16.00390625" style="39" customWidth="1"/>
    <col min="8725" max="8726" width="14.8515625" style="39" customWidth="1"/>
    <col min="8727" max="8728" width="14.57421875" style="39" customWidth="1"/>
    <col min="8729" max="8730" width="12.57421875" style="39" customWidth="1"/>
    <col min="8731" max="8731" width="13.8515625" style="39" customWidth="1"/>
    <col min="8732" max="8734" width="12.57421875" style="39" customWidth="1"/>
    <col min="8735" max="8735" width="13.7109375" style="39" customWidth="1"/>
    <col min="8736" max="8739" width="12.57421875" style="39" customWidth="1"/>
    <col min="8740" max="8741" width="13.421875" style="39" customWidth="1"/>
    <col min="8742" max="8743" width="13.57421875" style="39" customWidth="1"/>
    <col min="8744" max="8744" width="14.140625" style="39" customWidth="1"/>
    <col min="8745" max="8979" width="9.140625" style="39" customWidth="1"/>
    <col min="8980" max="8980" width="16.00390625" style="39" customWidth="1"/>
    <col min="8981" max="8982" width="14.8515625" style="39" customWidth="1"/>
    <col min="8983" max="8984" width="14.57421875" style="39" customWidth="1"/>
    <col min="8985" max="8986" width="12.57421875" style="39" customWidth="1"/>
    <col min="8987" max="8987" width="13.8515625" style="39" customWidth="1"/>
    <col min="8988" max="8990" width="12.57421875" style="39" customWidth="1"/>
    <col min="8991" max="8991" width="13.7109375" style="39" customWidth="1"/>
    <col min="8992" max="8995" width="12.57421875" style="39" customWidth="1"/>
    <col min="8996" max="8997" width="13.421875" style="39" customWidth="1"/>
    <col min="8998" max="8999" width="13.57421875" style="39" customWidth="1"/>
    <col min="9000" max="9000" width="14.140625" style="39" customWidth="1"/>
    <col min="9001" max="9235" width="9.140625" style="39" customWidth="1"/>
    <col min="9236" max="9236" width="16.00390625" style="39" customWidth="1"/>
    <col min="9237" max="9238" width="14.8515625" style="39" customWidth="1"/>
    <col min="9239" max="9240" width="14.57421875" style="39" customWidth="1"/>
    <col min="9241" max="9242" width="12.57421875" style="39" customWidth="1"/>
    <col min="9243" max="9243" width="13.8515625" style="39" customWidth="1"/>
    <col min="9244" max="9246" width="12.57421875" style="39" customWidth="1"/>
    <col min="9247" max="9247" width="13.7109375" style="39" customWidth="1"/>
    <col min="9248" max="9251" width="12.57421875" style="39" customWidth="1"/>
    <col min="9252" max="9253" width="13.421875" style="39" customWidth="1"/>
    <col min="9254" max="9255" width="13.57421875" style="39" customWidth="1"/>
    <col min="9256" max="9256" width="14.140625" style="39" customWidth="1"/>
    <col min="9257" max="9491" width="9.140625" style="39" customWidth="1"/>
    <col min="9492" max="9492" width="16.00390625" style="39" customWidth="1"/>
    <col min="9493" max="9494" width="14.8515625" style="39" customWidth="1"/>
    <col min="9495" max="9496" width="14.57421875" style="39" customWidth="1"/>
    <col min="9497" max="9498" width="12.57421875" style="39" customWidth="1"/>
    <col min="9499" max="9499" width="13.8515625" style="39" customWidth="1"/>
    <col min="9500" max="9502" width="12.57421875" style="39" customWidth="1"/>
    <col min="9503" max="9503" width="13.7109375" style="39" customWidth="1"/>
    <col min="9504" max="9507" width="12.57421875" style="39" customWidth="1"/>
    <col min="9508" max="9509" width="13.421875" style="39" customWidth="1"/>
    <col min="9510" max="9511" width="13.57421875" style="39" customWidth="1"/>
    <col min="9512" max="9512" width="14.140625" style="39" customWidth="1"/>
    <col min="9513" max="9747" width="9.140625" style="39" customWidth="1"/>
    <col min="9748" max="9748" width="16.00390625" style="39" customWidth="1"/>
    <col min="9749" max="9750" width="14.8515625" style="39" customWidth="1"/>
    <col min="9751" max="9752" width="14.57421875" style="39" customWidth="1"/>
    <col min="9753" max="9754" width="12.57421875" style="39" customWidth="1"/>
    <col min="9755" max="9755" width="13.8515625" style="39" customWidth="1"/>
    <col min="9756" max="9758" width="12.57421875" style="39" customWidth="1"/>
    <col min="9759" max="9759" width="13.7109375" style="39" customWidth="1"/>
    <col min="9760" max="9763" width="12.57421875" style="39" customWidth="1"/>
    <col min="9764" max="9765" width="13.421875" style="39" customWidth="1"/>
    <col min="9766" max="9767" width="13.57421875" style="39" customWidth="1"/>
    <col min="9768" max="9768" width="14.140625" style="39" customWidth="1"/>
    <col min="9769" max="10003" width="9.140625" style="39" customWidth="1"/>
    <col min="10004" max="10004" width="16.00390625" style="39" customWidth="1"/>
    <col min="10005" max="10006" width="14.8515625" style="39" customWidth="1"/>
    <col min="10007" max="10008" width="14.57421875" style="39" customWidth="1"/>
    <col min="10009" max="10010" width="12.57421875" style="39" customWidth="1"/>
    <col min="10011" max="10011" width="13.8515625" style="39" customWidth="1"/>
    <col min="10012" max="10014" width="12.57421875" style="39" customWidth="1"/>
    <col min="10015" max="10015" width="13.7109375" style="39" customWidth="1"/>
    <col min="10016" max="10019" width="12.57421875" style="39" customWidth="1"/>
    <col min="10020" max="10021" width="13.421875" style="39" customWidth="1"/>
    <col min="10022" max="10023" width="13.57421875" style="39" customWidth="1"/>
    <col min="10024" max="10024" width="14.140625" style="39" customWidth="1"/>
    <col min="10025" max="10259" width="9.140625" style="39" customWidth="1"/>
    <col min="10260" max="10260" width="16.00390625" style="39" customWidth="1"/>
    <col min="10261" max="10262" width="14.8515625" style="39" customWidth="1"/>
    <col min="10263" max="10264" width="14.57421875" style="39" customWidth="1"/>
    <col min="10265" max="10266" width="12.57421875" style="39" customWidth="1"/>
    <col min="10267" max="10267" width="13.8515625" style="39" customWidth="1"/>
    <col min="10268" max="10270" width="12.57421875" style="39" customWidth="1"/>
    <col min="10271" max="10271" width="13.7109375" style="39" customWidth="1"/>
    <col min="10272" max="10275" width="12.57421875" style="39" customWidth="1"/>
    <col min="10276" max="10277" width="13.421875" style="39" customWidth="1"/>
    <col min="10278" max="10279" width="13.57421875" style="39" customWidth="1"/>
    <col min="10280" max="10280" width="14.140625" style="39" customWidth="1"/>
    <col min="10281" max="10515" width="9.140625" style="39" customWidth="1"/>
    <col min="10516" max="10516" width="16.00390625" style="39" customWidth="1"/>
    <col min="10517" max="10518" width="14.8515625" style="39" customWidth="1"/>
    <col min="10519" max="10520" width="14.57421875" style="39" customWidth="1"/>
    <col min="10521" max="10522" width="12.57421875" style="39" customWidth="1"/>
    <col min="10523" max="10523" width="13.8515625" style="39" customWidth="1"/>
    <col min="10524" max="10526" width="12.57421875" style="39" customWidth="1"/>
    <col min="10527" max="10527" width="13.7109375" style="39" customWidth="1"/>
    <col min="10528" max="10531" width="12.57421875" style="39" customWidth="1"/>
    <col min="10532" max="10533" width="13.421875" style="39" customWidth="1"/>
    <col min="10534" max="10535" width="13.57421875" style="39" customWidth="1"/>
    <col min="10536" max="10536" width="14.140625" style="39" customWidth="1"/>
    <col min="10537" max="10771" width="9.140625" style="39" customWidth="1"/>
    <col min="10772" max="10772" width="16.00390625" style="39" customWidth="1"/>
    <col min="10773" max="10774" width="14.8515625" style="39" customWidth="1"/>
    <col min="10775" max="10776" width="14.57421875" style="39" customWidth="1"/>
    <col min="10777" max="10778" width="12.57421875" style="39" customWidth="1"/>
    <col min="10779" max="10779" width="13.8515625" style="39" customWidth="1"/>
    <col min="10780" max="10782" width="12.57421875" style="39" customWidth="1"/>
    <col min="10783" max="10783" width="13.7109375" style="39" customWidth="1"/>
    <col min="10784" max="10787" width="12.57421875" style="39" customWidth="1"/>
    <col min="10788" max="10789" width="13.421875" style="39" customWidth="1"/>
    <col min="10790" max="10791" width="13.57421875" style="39" customWidth="1"/>
    <col min="10792" max="10792" width="14.140625" style="39" customWidth="1"/>
    <col min="10793" max="11027" width="9.140625" style="39" customWidth="1"/>
    <col min="11028" max="11028" width="16.00390625" style="39" customWidth="1"/>
    <col min="11029" max="11030" width="14.8515625" style="39" customWidth="1"/>
    <col min="11031" max="11032" width="14.57421875" style="39" customWidth="1"/>
    <col min="11033" max="11034" width="12.57421875" style="39" customWidth="1"/>
    <col min="11035" max="11035" width="13.8515625" style="39" customWidth="1"/>
    <col min="11036" max="11038" width="12.57421875" style="39" customWidth="1"/>
    <col min="11039" max="11039" width="13.7109375" style="39" customWidth="1"/>
    <col min="11040" max="11043" width="12.57421875" style="39" customWidth="1"/>
    <col min="11044" max="11045" width="13.421875" style="39" customWidth="1"/>
    <col min="11046" max="11047" width="13.57421875" style="39" customWidth="1"/>
    <col min="11048" max="11048" width="14.140625" style="39" customWidth="1"/>
    <col min="11049" max="11283" width="9.140625" style="39" customWidth="1"/>
    <col min="11284" max="11284" width="16.00390625" style="39" customWidth="1"/>
    <col min="11285" max="11286" width="14.8515625" style="39" customWidth="1"/>
    <col min="11287" max="11288" width="14.57421875" style="39" customWidth="1"/>
    <col min="11289" max="11290" width="12.57421875" style="39" customWidth="1"/>
    <col min="11291" max="11291" width="13.8515625" style="39" customWidth="1"/>
    <col min="11292" max="11294" width="12.57421875" style="39" customWidth="1"/>
    <col min="11295" max="11295" width="13.7109375" style="39" customWidth="1"/>
    <col min="11296" max="11299" width="12.57421875" style="39" customWidth="1"/>
    <col min="11300" max="11301" width="13.421875" style="39" customWidth="1"/>
    <col min="11302" max="11303" width="13.57421875" style="39" customWidth="1"/>
    <col min="11304" max="11304" width="14.140625" style="39" customWidth="1"/>
    <col min="11305" max="11539" width="9.140625" style="39" customWidth="1"/>
    <col min="11540" max="11540" width="16.00390625" style="39" customWidth="1"/>
    <col min="11541" max="11542" width="14.8515625" style="39" customWidth="1"/>
    <col min="11543" max="11544" width="14.57421875" style="39" customWidth="1"/>
    <col min="11545" max="11546" width="12.57421875" style="39" customWidth="1"/>
    <col min="11547" max="11547" width="13.8515625" style="39" customWidth="1"/>
    <col min="11548" max="11550" width="12.57421875" style="39" customWidth="1"/>
    <col min="11551" max="11551" width="13.7109375" style="39" customWidth="1"/>
    <col min="11552" max="11555" width="12.57421875" style="39" customWidth="1"/>
    <col min="11556" max="11557" width="13.421875" style="39" customWidth="1"/>
    <col min="11558" max="11559" width="13.57421875" style="39" customWidth="1"/>
    <col min="11560" max="11560" width="14.140625" style="39" customWidth="1"/>
    <col min="11561" max="11795" width="9.140625" style="39" customWidth="1"/>
    <col min="11796" max="11796" width="16.00390625" style="39" customWidth="1"/>
    <col min="11797" max="11798" width="14.8515625" style="39" customWidth="1"/>
    <col min="11799" max="11800" width="14.57421875" style="39" customWidth="1"/>
    <col min="11801" max="11802" width="12.57421875" style="39" customWidth="1"/>
    <col min="11803" max="11803" width="13.8515625" style="39" customWidth="1"/>
    <col min="11804" max="11806" width="12.57421875" style="39" customWidth="1"/>
    <col min="11807" max="11807" width="13.7109375" style="39" customWidth="1"/>
    <col min="11808" max="11811" width="12.57421875" style="39" customWidth="1"/>
    <col min="11812" max="11813" width="13.421875" style="39" customWidth="1"/>
    <col min="11814" max="11815" width="13.57421875" style="39" customWidth="1"/>
    <col min="11816" max="11816" width="14.140625" style="39" customWidth="1"/>
    <col min="11817" max="12051" width="9.140625" style="39" customWidth="1"/>
    <col min="12052" max="12052" width="16.00390625" style="39" customWidth="1"/>
    <col min="12053" max="12054" width="14.8515625" style="39" customWidth="1"/>
    <col min="12055" max="12056" width="14.57421875" style="39" customWidth="1"/>
    <col min="12057" max="12058" width="12.57421875" style="39" customWidth="1"/>
    <col min="12059" max="12059" width="13.8515625" style="39" customWidth="1"/>
    <col min="12060" max="12062" width="12.57421875" style="39" customWidth="1"/>
    <col min="12063" max="12063" width="13.7109375" style="39" customWidth="1"/>
    <col min="12064" max="12067" width="12.57421875" style="39" customWidth="1"/>
    <col min="12068" max="12069" width="13.421875" style="39" customWidth="1"/>
    <col min="12070" max="12071" width="13.57421875" style="39" customWidth="1"/>
    <col min="12072" max="12072" width="14.140625" style="39" customWidth="1"/>
    <col min="12073" max="12307" width="9.140625" style="39" customWidth="1"/>
    <col min="12308" max="12308" width="16.00390625" style="39" customWidth="1"/>
    <col min="12309" max="12310" width="14.8515625" style="39" customWidth="1"/>
    <col min="12311" max="12312" width="14.57421875" style="39" customWidth="1"/>
    <col min="12313" max="12314" width="12.57421875" style="39" customWidth="1"/>
    <col min="12315" max="12315" width="13.8515625" style="39" customWidth="1"/>
    <col min="12316" max="12318" width="12.57421875" style="39" customWidth="1"/>
    <col min="12319" max="12319" width="13.7109375" style="39" customWidth="1"/>
    <col min="12320" max="12323" width="12.57421875" style="39" customWidth="1"/>
    <col min="12324" max="12325" width="13.421875" style="39" customWidth="1"/>
    <col min="12326" max="12327" width="13.57421875" style="39" customWidth="1"/>
    <col min="12328" max="12328" width="14.140625" style="39" customWidth="1"/>
    <col min="12329" max="12563" width="9.140625" style="39" customWidth="1"/>
    <col min="12564" max="12564" width="16.00390625" style="39" customWidth="1"/>
    <col min="12565" max="12566" width="14.8515625" style="39" customWidth="1"/>
    <col min="12567" max="12568" width="14.57421875" style="39" customWidth="1"/>
    <col min="12569" max="12570" width="12.57421875" style="39" customWidth="1"/>
    <col min="12571" max="12571" width="13.8515625" style="39" customWidth="1"/>
    <col min="12572" max="12574" width="12.57421875" style="39" customWidth="1"/>
    <col min="12575" max="12575" width="13.7109375" style="39" customWidth="1"/>
    <col min="12576" max="12579" width="12.57421875" style="39" customWidth="1"/>
    <col min="12580" max="12581" width="13.421875" style="39" customWidth="1"/>
    <col min="12582" max="12583" width="13.57421875" style="39" customWidth="1"/>
    <col min="12584" max="12584" width="14.140625" style="39" customWidth="1"/>
    <col min="12585" max="12819" width="9.140625" style="39" customWidth="1"/>
    <col min="12820" max="12820" width="16.00390625" style="39" customWidth="1"/>
    <col min="12821" max="12822" width="14.8515625" style="39" customWidth="1"/>
    <col min="12823" max="12824" width="14.57421875" style="39" customWidth="1"/>
    <col min="12825" max="12826" width="12.57421875" style="39" customWidth="1"/>
    <col min="12827" max="12827" width="13.8515625" style="39" customWidth="1"/>
    <col min="12828" max="12830" width="12.57421875" style="39" customWidth="1"/>
    <col min="12831" max="12831" width="13.7109375" style="39" customWidth="1"/>
    <col min="12832" max="12835" width="12.57421875" style="39" customWidth="1"/>
    <col min="12836" max="12837" width="13.421875" style="39" customWidth="1"/>
    <col min="12838" max="12839" width="13.57421875" style="39" customWidth="1"/>
    <col min="12840" max="12840" width="14.140625" style="39" customWidth="1"/>
    <col min="12841" max="13075" width="9.140625" style="39" customWidth="1"/>
    <col min="13076" max="13076" width="16.00390625" style="39" customWidth="1"/>
    <col min="13077" max="13078" width="14.8515625" style="39" customWidth="1"/>
    <col min="13079" max="13080" width="14.57421875" style="39" customWidth="1"/>
    <col min="13081" max="13082" width="12.57421875" style="39" customWidth="1"/>
    <col min="13083" max="13083" width="13.8515625" style="39" customWidth="1"/>
    <col min="13084" max="13086" width="12.57421875" style="39" customWidth="1"/>
    <col min="13087" max="13087" width="13.7109375" style="39" customWidth="1"/>
    <col min="13088" max="13091" width="12.57421875" style="39" customWidth="1"/>
    <col min="13092" max="13093" width="13.421875" style="39" customWidth="1"/>
    <col min="13094" max="13095" width="13.57421875" style="39" customWidth="1"/>
    <col min="13096" max="13096" width="14.140625" style="39" customWidth="1"/>
    <col min="13097" max="13331" width="9.140625" style="39" customWidth="1"/>
    <col min="13332" max="13332" width="16.00390625" style="39" customWidth="1"/>
    <col min="13333" max="13334" width="14.8515625" style="39" customWidth="1"/>
    <col min="13335" max="13336" width="14.57421875" style="39" customWidth="1"/>
    <col min="13337" max="13338" width="12.57421875" style="39" customWidth="1"/>
    <col min="13339" max="13339" width="13.8515625" style="39" customWidth="1"/>
    <col min="13340" max="13342" width="12.57421875" style="39" customWidth="1"/>
    <col min="13343" max="13343" width="13.7109375" style="39" customWidth="1"/>
    <col min="13344" max="13347" width="12.57421875" style="39" customWidth="1"/>
    <col min="13348" max="13349" width="13.421875" style="39" customWidth="1"/>
    <col min="13350" max="13351" width="13.57421875" style="39" customWidth="1"/>
    <col min="13352" max="13352" width="14.140625" style="39" customWidth="1"/>
    <col min="13353" max="13587" width="9.140625" style="39" customWidth="1"/>
    <col min="13588" max="13588" width="16.00390625" style="39" customWidth="1"/>
    <col min="13589" max="13590" width="14.8515625" style="39" customWidth="1"/>
    <col min="13591" max="13592" width="14.57421875" style="39" customWidth="1"/>
    <col min="13593" max="13594" width="12.57421875" style="39" customWidth="1"/>
    <col min="13595" max="13595" width="13.8515625" style="39" customWidth="1"/>
    <col min="13596" max="13598" width="12.57421875" style="39" customWidth="1"/>
    <col min="13599" max="13599" width="13.7109375" style="39" customWidth="1"/>
    <col min="13600" max="13603" width="12.57421875" style="39" customWidth="1"/>
    <col min="13604" max="13605" width="13.421875" style="39" customWidth="1"/>
    <col min="13606" max="13607" width="13.57421875" style="39" customWidth="1"/>
    <col min="13608" max="13608" width="14.140625" style="39" customWidth="1"/>
    <col min="13609" max="13843" width="9.140625" style="39" customWidth="1"/>
    <col min="13844" max="13844" width="16.00390625" style="39" customWidth="1"/>
    <col min="13845" max="13846" width="14.8515625" style="39" customWidth="1"/>
    <col min="13847" max="13848" width="14.57421875" style="39" customWidth="1"/>
    <col min="13849" max="13850" width="12.57421875" style="39" customWidth="1"/>
    <col min="13851" max="13851" width="13.8515625" style="39" customWidth="1"/>
    <col min="13852" max="13854" width="12.57421875" style="39" customWidth="1"/>
    <col min="13855" max="13855" width="13.7109375" style="39" customWidth="1"/>
    <col min="13856" max="13859" width="12.57421875" style="39" customWidth="1"/>
    <col min="13860" max="13861" width="13.421875" style="39" customWidth="1"/>
    <col min="13862" max="13863" width="13.57421875" style="39" customWidth="1"/>
    <col min="13864" max="13864" width="14.140625" style="39" customWidth="1"/>
    <col min="13865" max="14099" width="9.140625" style="39" customWidth="1"/>
    <col min="14100" max="14100" width="16.00390625" style="39" customWidth="1"/>
    <col min="14101" max="14102" width="14.8515625" style="39" customWidth="1"/>
    <col min="14103" max="14104" width="14.57421875" style="39" customWidth="1"/>
    <col min="14105" max="14106" width="12.57421875" style="39" customWidth="1"/>
    <col min="14107" max="14107" width="13.8515625" style="39" customWidth="1"/>
    <col min="14108" max="14110" width="12.57421875" style="39" customWidth="1"/>
    <col min="14111" max="14111" width="13.7109375" style="39" customWidth="1"/>
    <col min="14112" max="14115" width="12.57421875" style="39" customWidth="1"/>
    <col min="14116" max="14117" width="13.421875" style="39" customWidth="1"/>
    <col min="14118" max="14119" width="13.57421875" style="39" customWidth="1"/>
    <col min="14120" max="14120" width="14.140625" style="39" customWidth="1"/>
    <col min="14121" max="14355" width="9.140625" style="39" customWidth="1"/>
    <col min="14356" max="14356" width="16.00390625" style="39" customWidth="1"/>
    <col min="14357" max="14358" width="14.8515625" style="39" customWidth="1"/>
    <col min="14359" max="14360" width="14.57421875" style="39" customWidth="1"/>
    <col min="14361" max="14362" width="12.57421875" style="39" customWidth="1"/>
    <col min="14363" max="14363" width="13.8515625" style="39" customWidth="1"/>
    <col min="14364" max="14366" width="12.57421875" style="39" customWidth="1"/>
    <col min="14367" max="14367" width="13.7109375" style="39" customWidth="1"/>
    <col min="14368" max="14371" width="12.57421875" style="39" customWidth="1"/>
    <col min="14372" max="14373" width="13.421875" style="39" customWidth="1"/>
    <col min="14374" max="14375" width="13.57421875" style="39" customWidth="1"/>
    <col min="14376" max="14376" width="14.140625" style="39" customWidth="1"/>
    <col min="14377" max="14611" width="9.140625" style="39" customWidth="1"/>
    <col min="14612" max="14612" width="16.00390625" style="39" customWidth="1"/>
    <col min="14613" max="14614" width="14.8515625" style="39" customWidth="1"/>
    <col min="14615" max="14616" width="14.57421875" style="39" customWidth="1"/>
    <col min="14617" max="14618" width="12.57421875" style="39" customWidth="1"/>
    <col min="14619" max="14619" width="13.8515625" style="39" customWidth="1"/>
    <col min="14620" max="14622" width="12.57421875" style="39" customWidth="1"/>
    <col min="14623" max="14623" width="13.7109375" style="39" customWidth="1"/>
    <col min="14624" max="14627" width="12.57421875" style="39" customWidth="1"/>
    <col min="14628" max="14629" width="13.421875" style="39" customWidth="1"/>
    <col min="14630" max="14631" width="13.57421875" style="39" customWidth="1"/>
    <col min="14632" max="14632" width="14.140625" style="39" customWidth="1"/>
    <col min="14633" max="14867" width="9.140625" style="39" customWidth="1"/>
    <col min="14868" max="14868" width="16.00390625" style="39" customWidth="1"/>
    <col min="14869" max="14870" width="14.8515625" style="39" customWidth="1"/>
    <col min="14871" max="14872" width="14.57421875" style="39" customWidth="1"/>
    <col min="14873" max="14874" width="12.57421875" style="39" customWidth="1"/>
    <col min="14875" max="14875" width="13.8515625" style="39" customWidth="1"/>
    <col min="14876" max="14878" width="12.57421875" style="39" customWidth="1"/>
    <col min="14879" max="14879" width="13.7109375" style="39" customWidth="1"/>
    <col min="14880" max="14883" width="12.57421875" style="39" customWidth="1"/>
    <col min="14884" max="14885" width="13.421875" style="39" customWidth="1"/>
    <col min="14886" max="14887" width="13.57421875" style="39" customWidth="1"/>
    <col min="14888" max="14888" width="14.140625" style="39" customWidth="1"/>
    <col min="14889" max="15123" width="9.140625" style="39" customWidth="1"/>
    <col min="15124" max="15124" width="16.00390625" style="39" customWidth="1"/>
    <col min="15125" max="15126" width="14.8515625" style="39" customWidth="1"/>
    <col min="15127" max="15128" width="14.57421875" style="39" customWidth="1"/>
    <col min="15129" max="15130" width="12.57421875" style="39" customWidth="1"/>
    <col min="15131" max="15131" width="13.8515625" style="39" customWidth="1"/>
    <col min="15132" max="15134" width="12.57421875" style="39" customWidth="1"/>
    <col min="15135" max="15135" width="13.7109375" style="39" customWidth="1"/>
    <col min="15136" max="15139" width="12.57421875" style="39" customWidth="1"/>
    <col min="15140" max="15141" width="13.421875" style="39" customWidth="1"/>
    <col min="15142" max="15143" width="13.57421875" style="39" customWidth="1"/>
    <col min="15144" max="15144" width="14.140625" style="39" customWidth="1"/>
    <col min="15145" max="15379" width="9.140625" style="39" customWidth="1"/>
    <col min="15380" max="15380" width="16.00390625" style="39" customWidth="1"/>
    <col min="15381" max="15382" width="14.8515625" style="39" customWidth="1"/>
    <col min="15383" max="15384" width="14.57421875" style="39" customWidth="1"/>
    <col min="15385" max="15386" width="12.57421875" style="39" customWidth="1"/>
    <col min="15387" max="15387" width="13.8515625" style="39" customWidth="1"/>
    <col min="15388" max="15390" width="12.57421875" style="39" customWidth="1"/>
    <col min="15391" max="15391" width="13.7109375" style="39" customWidth="1"/>
    <col min="15392" max="15395" width="12.57421875" style="39" customWidth="1"/>
    <col min="15396" max="15397" width="13.421875" style="39" customWidth="1"/>
    <col min="15398" max="15399" width="13.57421875" style="39" customWidth="1"/>
    <col min="15400" max="15400" width="14.140625" style="39" customWidth="1"/>
    <col min="15401" max="15635" width="9.140625" style="39" customWidth="1"/>
    <col min="15636" max="15636" width="16.00390625" style="39" customWidth="1"/>
    <col min="15637" max="15638" width="14.8515625" style="39" customWidth="1"/>
    <col min="15639" max="15640" width="14.57421875" style="39" customWidth="1"/>
    <col min="15641" max="15642" width="12.57421875" style="39" customWidth="1"/>
    <col min="15643" max="15643" width="13.8515625" style="39" customWidth="1"/>
    <col min="15644" max="15646" width="12.57421875" style="39" customWidth="1"/>
    <col min="15647" max="15647" width="13.7109375" style="39" customWidth="1"/>
    <col min="15648" max="15651" width="12.57421875" style="39" customWidth="1"/>
    <col min="15652" max="15653" width="13.421875" style="39" customWidth="1"/>
    <col min="15654" max="15655" width="13.57421875" style="39" customWidth="1"/>
    <col min="15656" max="15656" width="14.140625" style="39" customWidth="1"/>
    <col min="15657" max="15891" width="9.140625" style="39" customWidth="1"/>
    <col min="15892" max="15892" width="16.00390625" style="39" customWidth="1"/>
    <col min="15893" max="15894" width="14.8515625" style="39" customWidth="1"/>
    <col min="15895" max="15896" width="14.57421875" style="39" customWidth="1"/>
    <col min="15897" max="15898" width="12.57421875" style="39" customWidth="1"/>
    <col min="15899" max="15899" width="13.8515625" style="39" customWidth="1"/>
    <col min="15900" max="15902" width="12.57421875" style="39" customWidth="1"/>
    <col min="15903" max="15903" width="13.7109375" style="39" customWidth="1"/>
    <col min="15904" max="15907" width="12.57421875" style="39" customWidth="1"/>
    <col min="15908" max="15909" width="13.421875" style="39" customWidth="1"/>
    <col min="15910" max="15911" width="13.57421875" style="39" customWidth="1"/>
    <col min="15912" max="15912" width="14.140625" style="39" customWidth="1"/>
    <col min="15913" max="16147" width="9.140625" style="39" customWidth="1"/>
    <col min="16148" max="16148" width="16.00390625" style="39" customWidth="1"/>
    <col min="16149" max="16150" width="14.8515625" style="39" customWidth="1"/>
    <col min="16151" max="16152" width="14.57421875" style="39" customWidth="1"/>
    <col min="16153" max="16154" width="12.57421875" style="39" customWidth="1"/>
    <col min="16155" max="16155" width="13.8515625" style="39" customWidth="1"/>
    <col min="16156" max="16158" width="12.57421875" style="39" customWidth="1"/>
    <col min="16159" max="16159" width="13.7109375" style="39" customWidth="1"/>
    <col min="16160" max="16163" width="12.57421875" style="39" customWidth="1"/>
    <col min="16164" max="16165" width="13.421875" style="39" customWidth="1"/>
    <col min="16166" max="16167" width="13.57421875" style="39" customWidth="1"/>
    <col min="16168" max="16168" width="14.140625" style="39" customWidth="1"/>
    <col min="16169" max="16384" width="9.140625" style="39" customWidth="1"/>
  </cols>
  <sheetData>
    <row r="1" ht="18.75" thickBot="1">
      <c r="A1" s="14" t="s">
        <v>76</v>
      </c>
    </row>
    <row r="2" spans="1:38" ht="18.75" thickBot="1">
      <c r="A2" s="14"/>
      <c r="B2" s="191" t="s">
        <v>35</v>
      </c>
      <c r="C2" s="192"/>
      <c r="D2" s="192"/>
      <c r="E2" s="192"/>
      <c r="F2" s="192"/>
      <c r="G2" s="192"/>
      <c r="H2" s="193"/>
      <c r="I2" s="141"/>
      <c r="J2" s="141"/>
      <c r="K2" s="141"/>
      <c r="L2" s="141"/>
      <c r="M2" s="141"/>
      <c r="N2" s="141"/>
      <c r="O2" s="141"/>
      <c r="P2" s="141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L2" s="62"/>
    </row>
    <row r="3" spans="1:32" ht="30" customHeight="1">
      <c r="A3" s="213" t="s">
        <v>10</v>
      </c>
      <c r="B3" s="215" t="s">
        <v>38</v>
      </c>
      <c r="C3" s="80">
        <v>2018</v>
      </c>
      <c r="D3" s="79">
        <v>2019</v>
      </c>
      <c r="E3" s="128">
        <v>2020</v>
      </c>
      <c r="F3" s="128">
        <v>2021</v>
      </c>
      <c r="G3" s="79">
        <v>2022</v>
      </c>
      <c r="H3" s="139" t="s">
        <v>0</v>
      </c>
      <c r="I3" s="142"/>
      <c r="J3" s="143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AF3" s="62"/>
    </row>
    <row r="4" spans="1:32" ht="45">
      <c r="A4" s="214"/>
      <c r="B4" s="216"/>
      <c r="C4" s="115" t="s">
        <v>74</v>
      </c>
      <c r="D4" s="116" t="s">
        <v>74</v>
      </c>
      <c r="E4" s="116" t="s">
        <v>74</v>
      </c>
      <c r="F4" s="116" t="s">
        <v>74</v>
      </c>
      <c r="G4" s="117" t="s">
        <v>74</v>
      </c>
      <c r="H4" s="115" t="s">
        <v>74</v>
      </c>
      <c r="K4" s="56"/>
      <c r="L4" s="56"/>
      <c r="M4" s="56"/>
      <c r="N4" s="57"/>
      <c r="O4" s="56"/>
      <c r="P4" s="56"/>
      <c r="Q4" s="57"/>
      <c r="R4" s="56"/>
      <c r="S4" s="56"/>
      <c r="T4" s="57"/>
      <c r="U4" s="56"/>
      <c r="V4" s="56"/>
      <c r="W4" s="57"/>
      <c r="AF4" s="47"/>
    </row>
    <row r="5" spans="1:32" ht="15">
      <c r="A5" s="26" t="s">
        <v>12</v>
      </c>
      <c r="B5" s="65">
        <v>2</v>
      </c>
      <c r="C5" s="118">
        <f aca="true" t="shared" si="0" ref="C5:C23">U31</f>
        <v>0</v>
      </c>
      <c r="D5" s="91">
        <f aca="true" t="shared" si="1" ref="D5:D23">U56</f>
        <v>0</v>
      </c>
      <c r="E5" s="91">
        <f aca="true" t="shared" si="2" ref="E5:E23">U81</f>
        <v>0</v>
      </c>
      <c r="F5" s="91">
        <f aca="true" t="shared" si="3" ref="F5:F23">U106</f>
        <v>0</v>
      </c>
      <c r="G5" s="90">
        <f aca="true" t="shared" si="4" ref="G5:G23">U131</f>
        <v>0</v>
      </c>
      <c r="H5" s="118">
        <f aca="true" t="shared" si="5" ref="H5:H24">G5+F5+E5+D5+C5</f>
        <v>0</v>
      </c>
      <c r="K5" s="58"/>
      <c r="L5" s="58"/>
      <c r="M5" s="58"/>
      <c r="N5" s="59"/>
      <c r="O5" s="58"/>
      <c r="P5" s="58"/>
      <c r="Q5" s="59"/>
      <c r="R5" s="58"/>
      <c r="S5" s="58"/>
      <c r="T5" s="59"/>
      <c r="U5" s="58"/>
      <c r="V5" s="58"/>
      <c r="W5" s="59"/>
      <c r="AF5" s="48"/>
    </row>
    <row r="6" spans="1:32" ht="15">
      <c r="A6" s="26" t="s">
        <v>13</v>
      </c>
      <c r="B6" s="65">
        <v>2</v>
      </c>
      <c r="C6" s="118">
        <f t="shared" si="0"/>
        <v>0</v>
      </c>
      <c r="D6" s="91">
        <f t="shared" si="1"/>
        <v>0</v>
      </c>
      <c r="E6" s="91">
        <f t="shared" si="2"/>
        <v>0</v>
      </c>
      <c r="F6" s="91">
        <f t="shared" si="3"/>
        <v>0</v>
      </c>
      <c r="G6" s="90">
        <f t="shared" si="4"/>
        <v>0</v>
      </c>
      <c r="H6" s="118">
        <f t="shared" si="5"/>
        <v>0</v>
      </c>
      <c r="K6" s="58"/>
      <c r="L6" s="58"/>
      <c r="M6" s="58"/>
      <c r="N6" s="59"/>
      <c r="O6" s="58"/>
      <c r="P6" s="58"/>
      <c r="Q6" s="59"/>
      <c r="R6" s="58"/>
      <c r="S6" s="58"/>
      <c r="T6" s="59"/>
      <c r="U6" s="58"/>
      <c r="V6" s="58"/>
      <c r="W6" s="59"/>
      <c r="AF6" s="48"/>
    </row>
    <row r="7" spans="1:32" ht="15">
      <c r="A7" s="26" t="s">
        <v>14</v>
      </c>
      <c r="B7" s="65">
        <v>1</v>
      </c>
      <c r="C7" s="118">
        <f t="shared" si="0"/>
        <v>0</v>
      </c>
      <c r="D7" s="91">
        <f t="shared" si="1"/>
        <v>0</v>
      </c>
      <c r="E7" s="91">
        <f t="shared" si="2"/>
        <v>0</v>
      </c>
      <c r="F7" s="91">
        <f t="shared" si="3"/>
        <v>0</v>
      </c>
      <c r="G7" s="90">
        <f t="shared" si="4"/>
        <v>0</v>
      </c>
      <c r="H7" s="118">
        <f t="shared" si="5"/>
        <v>0</v>
      </c>
      <c r="K7" s="58"/>
      <c r="L7" s="58"/>
      <c r="M7" s="58"/>
      <c r="N7" s="59"/>
      <c r="O7" s="58"/>
      <c r="P7" s="58"/>
      <c r="Q7" s="59"/>
      <c r="R7" s="58"/>
      <c r="S7" s="58"/>
      <c r="T7" s="59"/>
      <c r="U7" s="58"/>
      <c r="V7" s="58"/>
      <c r="W7" s="59"/>
      <c r="AF7" s="48"/>
    </row>
    <row r="8" spans="1:32" ht="15">
      <c r="A8" s="26" t="s">
        <v>15</v>
      </c>
      <c r="B8" s="65">
        <v>1</v>
      </c>
      <c r="C8" s="118">
        <f t="shared" si="0"/>
        <v>0</v>
      </c>
      <c r="D8" s="91">
        <f t="shared" si="1"/>
        <v>0</v>
      </c>
      <c r="E8" s="91">
        <f t="shared" si="2"/>
        <v>0</v>
      </c>
      <c r="F8" s="91">
        <f t="shared" si="3"/>
        <v>0</v>
      </c>
      <c r="G8" s="90">
        <f t="shared" si="4"/>
        <v>0</v>
      </c>
      <c r="H8" s="118">
        <f t="shared" si="5"/>
        <v>0</v>
      </c>
      <c r="K8" s="58"/>
      <c r="L8" s="58"/>
      <c r="M8" s="58"/>
      <c r="N8" s="59"/>
      <c r="O8" s="58"/>
      <c r="P8" s="58"/>
      <c r="Q8" s="59"/>
      <c r="R8" s="58"/>
      <c r="S8" s="58"/>
      <c r="T8" s="59"/>
      <c r="U8" s="58"/>
      <c r="V8" s="58"/>
      <c r="W8" s="59"/>
      <c r="AF8" s="48"/>
    </row>
    <row r="9" spans="1:32" ht="15">
      <c r="A9" s="26" t="s">
        <v>16</v>
      </c>
      <c r="B9" s="65">
        <v>2</v>
      </c>
      <c r="C9" s="118">
        <f t="shared" si="0"/>
        <v>0</v>
      </c>
      <c r="D9" s="91">
        <f t="shared" si="1"/>
        <v>0</v>
      </c>
      <c r="E9" s="91">
        <f t="shared" si="2"/>
        <v>0</v>
      </c>
      <c r="F9" s="91">
        <f t="shared" si="3"/>
        <v>0</v>
      </c>
      <c r="G9" s="90">
        <f t="shared" si="4"/>
        <v>0</v>
      </c>
      <c r="H9" s="118">
        <f t="shared" si="5"/>
        <v>0</v>
      </c>
      <c r="K9" s="58"/>
      <c r="L9" s="58"/>
      <c r="M9" s="58"/>
      <c r="N9" s="59"/>
      <c r="O9" s="58"/>
      <c r="P9" s="58"/>
      <c r="Q9" s="59"/>
      <c r="R9" s="58"/>
      <c r="S9" s="58"/>
      <c r="T9" s="59"/>
      <c r="U9" s="58"/>
      <c r="V9" s="58"/>
      <c r="W9" s="59"/>
      <c r="AF9" s="48"/>
    </row>
    <row r="10" spans="1:32" ht="15">
      <c r="A10" s="28" t="s">
        <v>18</v>
      </c>
      <c r="B10" s="65">
        <v>1</v>
      </c>
      <c r="C10" s="118">
        <f t="shared" si="0"/>
        <v>0</v>
      </c>
      <c r="D10" s="91">
        <f t="shared" si="1"/>
        <v>0</v>
      </c>
      <c r="E10" s="91">
        <f t="shared" si="2"/>
        <v>0</v>
      </c>
      <c r="F10" s="91">
        <f t="shared" si="3"/>
        <v>0</v>
      </c>
      <c r="G10" s="90">
        <f t="shared" si="4"/>
        <v>0</v>
      </c>
      <c r="H10" s="118">
        <f t="shared" si="5"/>
        <v>0</v>
      </c>
      <c r="K10" s="58"/>
      <c r="L10" s="58"/>
      <c r="M10" s="58"/>
      <c r="N10" s="59"/>
      <c r="O10" s="58"/>
      <c r="P10" s="58"/>
      <c r="Q10" s="59"/>
      <c r="R10" s="58"/>
      <c r="S10" s="58"/>
      <c r="T10" s="59"/>
      <c r="U10" s="58"/>
      <c r="V10" s="58"/>
      <c r="W10" s="59"/>
      <c r="AF10" s="48"/>
    </row>
    <row r="11" spans="1:32" ht="15">
      <c r="A11" s="28" t="s">
        <v>19</v>
      </c>
      <c r="B11" s="65">
        <v>1</v>
      </c>
      <c r="C11" s="118">
        <f t="shared" si="0"/>
        <v>0</v>
      </c>
      <c r="D11" s="91">
        <f t="shared" si="1"/>
        <v>0</v>
      </c>
      <c r="E11" s="91">
        <f t="shared" si="2"/>
        <v>0</v>
      </c>
      <c r="F11" s="91">
        <f t="shared" si="3"/>
        <v>0</v>
      </c>
      <c r="G11" s="90">
        <f t="shared" si="4"/>
        <v>0</v>
      </c>
      <c r="H11" s="118">
        <f t="shared" si="5"/>
        <v>0</v>
      </c>
      <c r="K11" s="58"/>
      <c r="L11" s="58"/>
      <c r="M11" s="58"/>
      <c r="N11" s="59"/>
      <c r="O11" s="58"/>
      <c r="P11" s="58"/>
      <c r="Q11" s="59"/>
      <c r="R11" s="58"/>
      <c r="S11" s="58"/>
      <c r="T11" s="59"/>
      <c r="U11" s="58"/>
      <c r="V11" s="58"/>
      <c r="W11" s="59"/>
      <c r="AF11" s="48"/>
    </row>
    <row r="12" spans="1:32" ht="15">
      <c r="A12" s="28" t="s">
        <v>20</v>
      </c>
      <c r="B12" s="65">
        <v>2</v>
      </c>
      <c r="C12" s="118">
        <f t="shared" si="0"/>
        <v>0</v>
      </c>
      <c r="D12" s="91">
        <f t="shared" si="1"/>
        <v>0</v>
      </c>
      <c r="E12" s="91">
        <f t="shared" si="2"/>
        <v>0</v>
      </c>
      <c r="F12" s="91">
        <f t="shared" si="3"/>
        <v>0</v>
      </c>
      <c r="G12" s="90">
        <f t="shared" si="4"/>
        <v>0</v>
      </c>
      <c r="H12" s="118">
        <f t="shared" si="5"/>
        <v>0</v>
      </c>
      <c r="K12" s="58"/>
      <c r="L12" s="58"/>
      <c r="M12" s="58"/>
      <c r="N12" s="59"/>
      <c r="O12" s="58"/>
      <c r="P12" s="58"/>
      <c r="Q12" s="59"/>
      <c r="R12" s="58"/>
      <c r="S12" s="58"/>
      <c r="T12" s="59"/>
      <c r="U12" s="58"/>
      <c r="V12" s="58"/>
      <c r="W12" s="59"/>
      <c r="AF12" s="48"/>
    </row>
    <row r="13" spans="1:32" ht="15">
      <c r="A13" s="28" t="s">
        <v>21</v>
      </c>
      <c r="B13" s="65">
        <v>1</v>
      </c>
      <c r="C13" s="118">
        <f t="shared" si="0"/>
        <v>0</v>
      </c>
      <c r="D13" s="91">
        <f t="shared" si="1"/>
        <v>0</v>
      </c>
      <c r="E13" s="91">
        <f t="shared" si="2"/>
        <v>0</v>
      </c>
      <c r="F13" s="91">
        <f t="shared" si="3"/>
        <v>0</v>
      </c>
      <c r="G13" s="90">
        <f t="shared" si="4"/>
        <v>0</v>
      </c>
      <c r="H13" s="118">
        <f t="shared" si="5"/>
        <v>0</v>
      </c>
      <c r="K13" s="58"/>
      <c r="L13" s="58"/>
      <c r="M13" s="58"/>
      <c r="N13" s="59"/>
      <c r="O13" s="58"/>
      <c r="P13" s="58"/>
      <c r="Q13" s="59"/>
      <c r="R13" s="58"/>
      <c r="S13" s="58"/>
      <c r="T13" s="59"/>
      <c r="U13" s="58"/>
      <c r="V13" s="58"/>
      <c r="W13" s="59"/>
      <c r="AF13" s="48"/>
    </row>
    <row r="14" spans="1:32" ht="15">
      <c r="A14" s="28" t="s">
        <v>22</v>
      </c>
      <c r="B14" s="65">
        <v>1</v>
      </c>
      <c r="C14" s="118">
        <f t="shared" si="0"/>
        <v>0</v>
      </c>
      <c r="D14" s="91">
        <f t="shared" si="1"/>
        <v>0</v>
      </c>
      <c r="E14" s="91">
        <f t="shared" si="2"/>
        <v>0</v>
      </c>
      <c r="F14" s="91">
        <f t="shared" si="3"/>
        <v>0</v>
      </c>
      <c r="G14" s="90">
        <f t="shared" si="4"/>
        <v>0</v>
      </c>
      <c r="H14" s="118">
        <f t="shared" si="5"/>
        <v>0</v>
      </c>
      <c r="K14" s="58"/>
      <c r="L14" s="58"/>
      <c r="M14" s="58"/>
      <c r="N14" s="59"/>
      <c r="O14" s="58"/>
      <c r="P14" s="58"/>
      <c r="Q14" s="59"/>
      <c r="R14" s="58"/>
      <c r="S14" s="58"/>
      <c r="T14" s="59"/>
      <c r="U14" s="58"/>
      <c r="V14" s="58"/>
      <c r="W14" s="59"/>
      <c r="AF14" s="48"/>
    </row>
    <row r="15" spans="1:32" ht="15">
      <c r="A15" s="28" t="s">
        <v>23</v>
      </c>
      <c r="B15" s="65">
        <v>5</v>
      </c>
      <c r="C15" s="118">
        <f t="shared" si="0"/>
        <v>0</v>
      </c>
      <c r="D15" s="91">
        <f t="shared" si="1"/>
        <v>0</v>
      </c>
      <c r="E15" s="91">
        <f t="shared" si="2"/>
        <v>0</v>
      </c>
      <c r="F15" s="91">
        <f t="shared" si="3"/>
        <v>0</v>
      </c>
      <c r="G15" s="90">
        <f t="shared" si="4"/>
        <v>0</v>
      </c>
      <c r="H15" s="118">
        <f t="shared" si="5"/>
        <v>0</v>
      </c>
      <c r="K15" s="58"/>
      <c r="L15" s="58"/>
      <c r="M15" s="58"/>
      <c r="N15" s="59"/>
      <c r="O15" s="58"/>
      <c r="P15" s="58"/>
      <c r="Q15" s="59"/>
      <c r="R15" s="58"/>
      <c r="S15" s="58"/>
      <c r="T15" s="59"/>
      <c r="U15" s="58"/>
      <c r="V15" s="58"/>
      <c r="W15" s="59"/>
      <c r="AF15" s="48"/>
    </row>
    <row r="16" spans="1:32" ht="15">
      <c r="A16" s="28" t="s">
        <v>24</v>
      </c>
      <c r="B16" s="65">
        <v>1</v>
      </c>
      <c r="C16" s="118">
        <f t="shared" si="0"/>
        <v>0</v>
      </c>
      <c r="D16" s="91">
        <f t="shared" si="1"/>
        <v>0</v>
      </c>
      <c r="E16" s="91">
        <f t="shared" si="2"/>
        <v>0</v>
      </c>
      <c r="F16" s="91">
        <f t="shared" si="3"/>
        <v>0</v>
      </c>
      <c r="G16" s="90">
        <f t="shared" si="4"/>
        <v>0</v>
      </c>
      <c r="H16" s="118">
        <f t="shared" si="5"/>
        <v>0</v>
      </c>
      <c r="K16" s="58"/>
      <c r="L16" s="58"/>
      <c r="M16" s="58"/>
      <c r="N16" s="59"/>
      <c r="O16" s="58"/>
      <c r="P16" s="58"/>
      <c r="Q16" s="59"/>
      <c r="R16" s="58"/>
      <c r="S16" s="58"/>
      <c r="T16" s="59"/>
      <c r="U16" s="58"/>
      <c r="V16" s="58"/>
      <c r="W16" s="59"/>
      <c r="AF16" s="48"/>
    </row>
    <row r="17" spans="1:32" ht="15">
      <c r="A17" s="28" t="s">
        <v>25</v>
      </c>
      <c r="B17" s="65">
        <v>2</v>
      </c>
      <c r="C17" s="118">
        <f t="shared" si="0"/>
        <v>0</v>
      </c>
      <c r="D17" s="91">
        <f t="shared" si="1"/>
        <v>0</v>
      </c>
      <c r="E17" s="91">
        <f t="shared" si="2"/>
        <v>0</v>
      </c>
      <c r="F17" s="91">
        <f t="shared" si="3"/>
        <v>0</v>
      </c>
      <c r="G17" s="90">
        <f t="shared" si="4"/>
        <v>0</v>
      </c>
      <c r="H17" s="118">
        <f t="shared" si="5"/>
        <v>0</v>
      </c>
      <c r="K17" s="58"/>
      <c r="L17" s="58"/>
      <c r="M17" s="58"/>
      <c r="N17" s="59"/>
      <c r="O17" s="58"/>
      <c r="P17" s="58"/>
      <c r="Q17" s="59"/>
      <c r="R17" s="58"/>
      <c r="S17" s="58"/>
      <c r="T17" s="59"/>
      <c r="U17" s="58"/>
      <c r="V17" s="58"/>
      <c r="W17" s="59"/>
      <c r="AF17" s="48"/>
    </row>
    <row r="18" spans="1:32" ht="15">
      <c r="A18" s="28" t="s">
        <v>26</v>
      </c>
      <c r="B18" s="65">
        <v>2</v>
      </c>
      <c r="C18" s="118">
        <f t="shared" si="0"/>
        <v>0</v>
      </c>
      <c r="D18" s="91">
        <f t="shared" si="1"/>
        <v>0</v>
      </c>
      <c r="E18" s="91">
        <f t="shared" si="2"/>
        <v>0</v>
      </c>
      <c r="F18" s="91">
        <f t="shared" si="3"/>
        <v>0</v>
      </c>
      <c r="G18" s="90">
        <f t="shared" si="4"/>
        <v>0</v>
      </c>
      <c r="H18" s="118">
        <f t="shared" si="5"/>
        <v>0</v>
      </c>
      <c r="K18" s="58"/>
      <c r="L18" s="58"/>
      <c r="M18" s="58"/>
      <c r="N18" s="59"/>
      <c r="O18" s="58"/>
      <c r="P18" s="58"/>
      <c r="Q18" s="59"/>
      <c r="R18" s="58"/>
      <c r="S18" s="58"/>
      <c r="T18" s="59"/>
      <c r="U18" s="58"/>
      <c r="V18" s="58"/>
      <c r="W18" s="59"/>
      <c r="AF18" s="48"/>
    </row>
    <row r="19" spans="1:32" ht="15">
      <c r="A19" s="28" t="s">
        <v>27</v>
      </c>
      <c r="B19" s="65">
        <v>1</v>
      </c>
      <c r="C19" s="118">
        <f t="shared" si="0"/>
        <v>0</v>
      </c>
      <c r="D19" s="91">
        <f t="shared" si="1"/>
        <v>0</v>
      </c>
      <c r="E19" s="91">
        <f t="shared" si="2"/>
        <v>0</v>
      </c>
      <c r="F19" s="91">
        <f t="shared" si="3"/>
        <v>0</v>
      </c>
      <c r="G19" s="90">
        <f t="shared" si="4"/>
        <v>0</v>
      </c>
      <c r="H19" s="118">
        <f t="shared" si="5"/>
        <v>0</v>
      </c>
      <c r="K19" s="58"/>
      <c r="L19" s="58"/>
      <c r="M19" s="58"/>
      <c r="N19" s="59"/>
      <c r="O19" s="58"/>
      <c r="P19" s="58"/>
      <c r="Q19" s="59"/>
      <c r="R19" s="58"/>
      <c r="S19" s="58"/>
      <c r="T19" s="59"/>
      <c r="U19" s="58"/>
      <c r="V19" s="58"/>
      <c r="W19" s="59"/>
      <c r="AF19" s="48"/>
    </row>
    <row r="20" spans="1:32" ht="15">
      <c r="A20" s="28" t="s">
        <v>28</v>
      </c>
      <c r="B20" s="65">
        <v>1</v>
      </c>
      <c r="C20" s="118">
        <f t="shared" si="0"/>
        <v>0</v>
      </c>
      <c r="D20" s="91">
        <f t="shared" si="1"/>
        <v>0</v>
      </c>
      <c r="E20" s="91">
        <f t="shared" si="2"/>
        <v>0</v>
      </c>
      <c r="F20" s="91">
        <f t="shared" si="3"/>
        <v>0</v>
      </c>
      <c r="G20" s="90">
        <f t="shared" si="4"/>
        <v>0</v>
      </c>
      <c r="H20" s="118">
        <f t="shared" si="5"/>
        <v>0</v>
      </c>
      <c r="K20" s="58"/>
      <c r="L20" s="58"/>
      <c r="M20" s="58"/>
      <c r="N20" s="59"/>
      <c r="O20" s="58"/>
      <c r="P20" s="58"/>
      <c r="Q20" s="59"/>
      <c r="R20" s="58"/>
      <c r="S20" s="58"/>
      <c r="T20" s="59"/>
      <c r="U20" s="58"/>
      <c r="V20" s="58"/>
      <c r="W20" s="59"/>
      <c r="AF20" s="48"/>
    </row>
    <row r="21" spans="1:32" ht="15">
      <c r="A21" s="28" t="s">
        <v>29</v>
      </c>
      <c r="B21" s="65">
        <v>1</v>
      </c>
      <c r="C21" s="118">
        <f t="shared" si="0"/>
        <v>0</v>
      </c>
      <c r="D21" s="91">
        <f t="shared" si="1"/>
        <v>0</v>
      </c>
      <c r="E21" s="91">
        <f t="shared" si="2"/>
        <v>0</v>
      </c>
      <c r="F21" s="91">
        <f t="shared" si="3"/>
        <v>0</v>
      </c>
      <c r="G21" s="90">
        <f t="shared" si="4"/>
        <v>0</v>
      </c>
      <c r="H21" s="118">
        <f t="shared" si="5"/>
        <v>0</v>
      </c>
      <c r="K21" s="58"/>
      <c r="L21" s="58"/>
      <c r="M21" s="58"/>
      <c r="N21" s="59"/>
      <c r="O21" s="58"/>
      <c r="P21" s="58"/>
      <c r="Q21" s="59"/>
      <c r="R21" s="58"/>
      <c r="S21" s="58"/>
      <c r="T21" s="59"/>
      <c r="U21" s="58"/>
      <c r="V21" s="58"/>
      <c r="W21" s="59"/>
      <c r="AF21" s="48"/>
    </row>
    <row r="22" spans="1:32" ht="15">
      <c r="A22" s="28" t="s">
        <v>30</v>
      </c>
      <c r="B22" s="65">
        <v>3</v>
      </c>
      <c r="C22" s="118">
        <f t="shared" si="0"/>
        <v>0</v>
      </c>
      <c r="D22" s="91">
        <f t="shared" si="1"/>
        <v>0</v>
      </c>
      <c r="E22" s="91">
        <f t="shared" si="2"/>
        <v>0</v>
      </c>
      <c r="F22" s="91">
        <f t="shared" si="3"/>
        <v>0</v>
      </c>
      <c r="G22" s="90">
        <f t="shared" si="4"/>
        <v>0</v>
      </c>
      <c r="H22" s="118">
        <f t="shared" si="5"/>
        <v>0</v>
      </c>
      <c r="K22" s="58"/>
      <c r="L22" s="58"/>
      <c r="M22" s="58"/>
      <c r="N22" s="59"/>
      <c r="O22" s="58"/>
      <c r="P22" s="58"/>
      <c r="Q22" s="59"/>
      <c r="R22" s="58"/>
      <c r="S22" s="58"/>
      <c r="T22" s="59"/>
      <c r="U22" s="58"/>
      <c r="V22" s="58"/>
      <c r="W22" s="59"/>
      <c r="AF22" s="48"/>
    </row>
    <row r="23" spans="1:32" ht="15">
      <c r="A23" s="28" t="s">
        <v>31</v>
      </c>
      <c r="B23" s="64">
        <v>1</v>
      </c>
      <c r="C23" s="118">
        <f t="shared" si="0"/>
        <v>0</v>
      </c>
      <c r="D23" s="91">
        <f t="shared" si="1"/>
        <v>0</v>
      </c>
      <c r="E23" s="91">
        <f t="shared" si="2"/>
        <v>0</v>
      </c>
      <c r="F23" s="91">
        <f t="shared" si="3"/>
        <v>0</v>
      </c>
      <c r="G23" s="90">
        <f t="shared" si="4"/>
        <v>0</v>
      </c>
      <c r="H23" s="118">
        <f t="shared" si="5"/>
        <v>0</v>
      </c>
      <c r="K23" s="58"/>
      <c r="L23" s="58"/>
      <c r="M23" s="58"/>
      <c r="N23" s="59"/>
      <c r="O23" s="58"/>
      <c r="P23" s="58"/>
      <c r="Q23" s="59"/>
      <c r="R23" s="58"/>
      <c r="S23" s="58"/>
      <c r="T23" s="59"/>
      <c r="U23" s="58"/>
      <c r="V23" s="58"/>
      <c r="W23" s="59"/>
      <c r="AF23" s="48"/>
    </row>
    <row r="24" spans="1:32" ht="15">
      <c r="A24" s="28" t="s">
        <v>39</v>
      </c>
      <c r="B24" s="66"/>
      <c r="C24" s="118">
        <f>E156</f>
        <v>0</v>
      </c>
      <c r="D24" s="91">
        <f>G156</f>
        <v>0</v>
      </c>
      <c r="E24" s="91">
        <f>I156</f>
        <v>0</v>
      </c>
      <c r="F24" s="91">
        <f>K156</f>
        <v>0</v>
      </c>
      <c r="G24" s="114">
        <f>M156</f>
        <v>0</v>
      </c>
      <c r="H24" s="118">
        <f t="shared" si="5"/>
        <v>0</v>
      </c>
      <c r="K24" s="58"/>
      <c r="L24" s="58"/>
      <c r="M24" s="58"/>
      <c r="N24" s="59"/>
      <c r="O24" s="58"/>
      <c r="P24" s="58"/>
      <c r="Q24" s="59"/>
      <c r="R24" s="58"/>
      <c r="S24" s="58"/>
      <c r="T24" s="59"/>
      <c r="U24" s="58"/>
      <c r="V24" s="58"/>
      <c r="W24" s="59"/>
      <c r="AF24" s="48"/>
    </row>
    <row r="25" spans="1:32" ht="15.75" thickBot="1">
      <c r="A25" s="29" t="s">
        <v>0</v>
      </c>
      <c r="B25" s="67"/>
      <c r="C25" s="119">
        <f aca="true" t="shared" si="6" ref="C25:H25">SUM(C5:C24)</f>
        <v>0</v>
      </c>
      <c r="D25" s="93">
        <f t="shared" si="6"/>
        <v>0</v>
      </c>
      <c r="E25" s="93">
        <f t="shared" si="6"/>
        <v>0</v>
      </c>
      <c r="F25" s="93">
        <f t="shared" si="6"/>
        <v>0</v>
      </c>
      <c r="G25" s="120">
        <f t="shared" si="6"/>
        <v>0</v>
      </c>
      <c r="H25" s="119">
        <f t="shared" si="6"/>
        <v>0</v>
      </c>
      <c r="K25" s="60"/>
      <c r="L25" s="60"/>
      <c r="M25" s="60"/>
      <c r="N25" s="61"/>
      <c r="O25" s="60"/>
      <c r="P25" s="60"/>
      <c r="Q25" s="61"/>
      <c r="R25" s="60"/>
      <c r="S25" s="60"/>
      <c r="T25" s="61"/>
      <c r="U25" s="60"/>
      <c r="V25" s="60"/>
      <c r="W25" s="61"/>
      <c r="AF25" s="60"/>
    </row>
    <row r="27" spans="1:40" ht="18">
      <c r="A27" s="14" t="s">
        <v>60</v>
      </c>
      <c r="B27" s="30"/>
      <c r="C27" s="3"/>
      <c r="D27" s="3"/>
      <c r="E27" s="129"/>
      <c r="F27" s="129"/>
      <c r="G27" s="3"/>
      <c r="H27" s="129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58"/>
      <c r="W27" s="58"/>
      <c r="X27" s="58"/>
      <c r="Y27" s="58"/>
      <c r="Z27" s="58"/>
      <c r="AA27" s="58"/>
      <c r="AB27" s="58"/>
      <c r="AC27" s="144"/>
      <c r="AD27" s="144"/>
      <c r="AE27" s="144"/>
      <c r="AF27" s="3"/>
      <c r="AG27" s="3"/>
      <c r="AH27" s="3"/>
      <c r="AI27" s="3"/>
      <c r="AJ27" s="3"/>
      <c r="AK27" s="3"/>
      <c r="AL27" s="3"/>
      <c r="AM27" s="3"/>
      <c r="AN27" s="3"/>
    </row>
    <row r="28" spans="1:29" ht="15" customHeight="1" thickBot="1">
      <c r="A28" s="218" t="s">
        <v>10</v>
      </c>
      <c r="B28" s="218" t="s">
        <v>38</v>
      </c>
      <c r="C28" s="218" t="s">
        <v>40</v>
      </c>
      <c r="D28" s="196" t="s">
        <v>70</v>
      </c>
      <c r="E28" s="217" t="s">
        <v>71</v>
      </c>
      <c r="F28" s="199" t="s">
        <v>75</v>
      </c>
      <c r="G28" s="196" t="s">
        <v>79</v>
      </c>
      <c r="H28" s="199" t="s">
        <v>72</v>
      </c>
      <c r="I28" s="221">
        <v>2018</v>
      </c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138"/>
      <c r="W28" s="138"/>
      <c r="X28" s="138"/>
      <c r="Y28" s="138"/>
      <c r="Z28" s="138"/>
      <c r="AA28" s="138"/>
      <c r="AB28" s="138"/>
      <c r="AC28" s="143"/>
    </row>
    <row r="29" spans="1:21" ht="45.75" customHeight="1">
      <c r="A29" s="219"/>
      <c r="B29" s="219"/>
      <c r="C29" s="219"/>
      <c r="D29" s="197"/>
      <c r="E29" s="217"/>
      <c r="F29" s="202"/>
      <c r="G29" s="197"/>
      <c r="H29" s="200"/>
      <c r="I29" s="207" t="s">
        <v>41</v>
      </c>
      <c r="J29" s="208"/>
      <c r="K29" s="207" t="s">
        <v>42</v>
      </c>
      <c r="L29" s="208"/>
      <c r="M29" s="207" t="s">
        <v>43</v>
      </c>
      <c r="N29" s="208"/>
      <c r="O29" s="207" t="s">
        <v>44</v>
      </c>
      <c r="P29" s="208"/>
      <c r="Q29" s="207" t="s">
        <v>45</v>
      </c>
      <c r="R29" s="208"/>
      <c r="S29" s="207" t="s">
        <v>46</v>
      </c>
      <c r="T29" s="208"/>
      <c r="U29" s="211" t="s">
        <v>73</v>
      </c>
    </row>
    <row r="30" spans="1:21" ht="60">
      <c r="A30" s="220"/>
      <c r="B30" s="220"/>
      <c r="C30" s="220"/>
      <c r="D30" s="198"/>
      <c r="E30" s="217"/>
      <c r="F30" s="203"/>
      <c r="G30" s="198"/>
      <c r="H30" s="201"/>
      <c r="I30" s="145" t="s">
        <v>47</v>
      </c>
      <c r="J30" s="146" t="s">
        <v>73</v>
      </c>
      <c r="K30" s="145" t="s">
        <v>47</v>
      </c>
      <c r="L30" s="147" t="s">
        <v>73</v>
      </c>
      <c r="M30" s="145" t="s">
        <v>47</v>
      </c>
      <c r="N30" s="147" t="s">
        <v>73</v>
      </c>
      <c r="O30" s="145" t="s">
        <v>47</v>
      </c>
      <c r="P30" s="147" t="s">
        <v>73</v>
      </c>
      <c r="Q30" s="145" t="s">
        <v>47</v>
      </c>
      <c r="R30" s="147" t="s">
        <v>73</v>
      </c>
      <c r="S30" s="145" t="s">
        <v>47</v>
      </c>
      <c r="T30" s="146" t="s">
        <v>73</v>
      </c>
      <c r="U30" s="212"/>
    </row>
    <row r="31" spans="1:21" ht="15">
      <c r="A31" s="18" t="s">
        <v>12</v>
      </c>
      <c r="B31" s="31">
        <v>2</v>
      </c>
      <c r="C31" s="31">
        <v>2018</v>
      </c>
      <c r="D31" s="63"/>
      <c r="E31" s="121">
        <f>D31*1.21</f>
        <v>0</v>
      </c>
      <c r="F31" s="122">
        <f>E31*B31</f>
        <v>0</v>
      </c>
      <c r="G31" s="63"/>
      <c r="H31" s="126">
        <f>G31*1.21</f>
        <v>0</v>
      </c>
      <c r="I31" s="148">
        <v>24</v>
      </c>
      <c r="J31" s="149">
        <f aca="true" t="shared" si="7" ref="J31:J49">H31*I31</f>
        <v>0</v>
      </c>
      <c r="K31" s="148">
        <v>0</v>
      </c>
      <c r="L31" s="150">
        <f aca="true" t="shared" si="8" ref="L31:L49">K31*H31</f>
        <v>0</v>
      </c>
      <c r="M31" s="148">
        <v>0</v>
      </c>
      <c r="N31" s="150">
        <f aca="true" t="shared" si="9" ref="N31:N49">M31*H31</f>
        <v>0</v>
      </c>
      <c r="O31" s="148">
        <v>0</v>
      </c>
      <c r="P31" s="150">
        <f aca="true" t="shared" si="10" ref="P31:P49">O31*H31</f>
        <v>0</v>
      </c>
      <c r="Q31" s="148">
        <v>0</v>
      </c>
      <c r="R31" s="150">
        <f aca="true" t="shared" si="11" ref="R31:R49">Q31*H31</f>
        <v>0</v>
      </c>
      <c r="S31" s="148">
        <v>0</v>
      </c>
      <c r="T31" s="150">
        <f aca="true" t="shared" si="12" ref="T31:T49">S31*H31</f>
        <v>0</v>
      </c>
      <c r="U31" s="173">
        <f aca="true" t="shared" si="13" ref="U31:U49">T31+R31+P31+N31+L31+J31+F31</f>
        <v>0</v>
      </c>
    </row>
    <row r="32" spans="1:21" ht="15">
      <c r="A32" s="18" t="s">
        <v>13</v>
      </c>
      <c r="B32" s="31">
        <v>2</v>
      </c>
      <c r="C32" s="31">
        <v>2018</v>
      </c>
      <c r="D32" s="63"/>
      <c r="E32" s="121">
        <f aca="true" t="shared" si="14" ref="E32:E49">D32*1.21</f>
        <v>0</v>
      </c>
      <c r="F32" s="122">
        <f>E32*B32</f>
        <v>0</v>
      </c>
      <c r="G32" s="63"/>
      <c r="H32" s="126">
        <f aca="true" t="shared" si="15" ref="H32:H49">G32*1.21</f>
        <v>0</v>
      </c>
      <c r="I32" s="148">
        <v>24</v>
      </c>
      <c r="J32" s="149">
        <f t="shared" si="7"/>
        <v>0</v>
      </c>
      <c r="K32" s="148">
        <v>0</v>
      </c>
      <c r="L32" s="150">
        <f t="shared" si="8"/>
        <v>0</v>
      </c>
      <c r="M32" s="148">
        <v>0</v>
      </c>
      <c r="N32" s="150">
        <f t="shared" si="9"/>
        <v>0</v>
      </c>
      <c r="O32" s="148">
        <v>0</v>
      </c>
      <c r="P32" s="150">
        <f t="shared" si="10"/>
        <v>0</v>
      </c>
      <c r="Q32" s="148">
        <v>0</v>
      </c>
      <c r="R32" s="150">
        <f t="shared" si="11"/>
        <v>0</v>
      </c>
      <c r="S32" s="148">
        <v>0</v>
      </c>
      <c r="T32" s="150">
        <f t="shared" si="12"/>
        <v>0</v>
      </c>
      <c r="U32" s="173">
        <f t="shared" si="13"/>
        <v>0</v>
      </c>
    </row>
    <row r="33" spans="1:21" ht="15">
      <c r="A33" s="18" t="s">
        <v>14</v>
      </c>
      <c r="B33" s="31">
        <v>1</v>
      </c>
      <c r="C33" s="31">
        <v>2018</v>
      </c>
      <c r="D33" s="63"/>
      <c r="E33" s="121">
        <f t="shared" si="14"/>
        <v>0</v>
      </c>
      <c r="F33" s="122">
        <f>E33*B33</f>
        <v>0</v>
      </c>
      <c r="G33" s="63"/>
      <c r="H33" s="126">
        <f t="shared" si="15"/>
        <v>0</v>
      </c>
      <c r="I33" s="148">
        <v>12</v>
      </c>
      <c r="J33" s="149">
        <f t="shared" si="7"/>
        <v>0</v>
      </c>
      <c r="K33" s="148">
        <v>0</v>
      </c>
      <c r="L33" s="150">
        <f t="shared" si="8"/>
        <v>0</v>
      </c>
      <c r="M33" s="148">
        <v>0</v>
      </c>
      <c r="N33" s="150">
        <f t="shared" si="9"/>
        <v>0</v>
      </c>
      <c r="O33" s="148">
        <v>0</v>
      </c>
      <c r="P33" s="150">
        <f t="shared" si="10"/>
        <v>0</v>
      </c>
      <c r="Q33" s="148">
        <v>0</v>
      </c>
      <c r="R33" s="150">
        <f t="shared" si="11"/>
        <v>0</v>
      </c>
      <c r="S33" s="148">
        <v>0</v>
      </c>
      <c r="T33" s="150">
        <f t="shared" si="12"/>
        <v>0</v>
      </c>
      <c r="U33" s="173">
        <f t="shared" si="13"/>
        <v>0</v>
      </c>
    </row>
    <row r="34" spans="1:21" ht="15">
      <c r="A34" s="18" t="s">
        <v>15</v>
      </c>
      <c r="B34" s="31">
        <v>1</v>
      </c>
      <c r="C34" s="31">
        <v>2018</v>
      </c>
      <c r="D34" s="63"/>
      <c r="E34" s="121">
        <f t="shared" si="14"/>
        <v>0</v>
      </c>
      <c r="F34" s="122">
        <f>E34*B34</f>
        <v>0</v>
      </c>
      <c r="G34" s="63"/>
      <c r="H34" s="126">
        <f t="shared" si="15"/>
        <v>0</v>
      </c>
      <c r="I34" s="148">
        <v>12</v>
      </c>
      <c r="J34" s="149">
        <f t="shared" si="7"/>
        <v>0</v>
      </c>
      <c r="K34" s="148">
        <v>0</v>
      </c>
      <c r="L34" s="150">
        <f t="shared" si="8"/>
        <v>0</v>
      </c>
      <c r="M34" s="148">
        <v>0</v>
      </c>
      <c r="N34" s="150">
        <f t="shared" si="9"/>
        <v>0</v>
      </c>
      <c r="O34" s="148">
        <v>0</v>
      </c>
      <c r="P34" s="150">
        <f t="shared" si="10"/>
        <v>0</v>
      </c>
      <c r="Q34" s="148">
        <v>0</v>
      </c>
      <c r="R34" s="150">
        <f t="shared" si="11"/>
        <v>0</v>
      </c>
      <c r="S34" s="148">
        <v>0</v>
      </c>
      <c r="T34" s="150">
        <f t="shared" si="12"/>
        <v>0</v>
      </c>
      <c r="U34" s="173">
        <f t="shared" si="13"/>
        <v>0</v>
      </c>
    </row>
    <row r="35" spans="1:21" ht="15">
      <c r="A35" s="18" t="s">
        <v>16</v>
      </c>
      <c r="B35" s="31">
        <v>2</v>
      </c>
      <c r="C35" s="31">
        <v>2019</v>
      </c>
      <c r="D35" s="63"/>
      <c r="E35" s="121">
        <f t="shared" si="14"/>
        <v>0</v>
      </c>
      <c r="F35" s="122">
        <v>0</v>
      </c>
      <c r="G35" s="63"/>
      <c r="H35" s="126">
        <f t="shared" si="15"/>
        <v>0</v>
      </c>
      <c r="I35" s="148">
        <v>0</v>
      </c>
      <c r="J35" s="149">
        <f t="shared" si="7"/>
        <v>0</v>
      </c>
      <c r="K35" s="148">
        <v>0</v>
      </c>
      <c r="L35" s="150">
        <f t="shared" si="8"/>
        <v>0</v>
      </c>
      <c r="M35" s="148">
        <v>0</v>
      </c>
      <c r="N35" s="150">
        <f t="shared" si="9"/>
        <v>0</v>
      </c>
      <c r="O35" s="148">
        <v>0</v>
      </c>
      <c r="P35" s="150">
        <f t="shared" si="10"/>
        <v>0</v>
      </c>
      <c r="Q35" s="148">
        <v>0</v>
      </c>
      <c r="R35" s="150">
        <f t="shared" si="11"/>
        <v>0</v>
      </c>
      <c r="S35" s="148">
        <v>0</v>
      </c>
      <c r="T35" s="150">
        <f t="shared" si="12"/>
        <v>0</v>
      </c>
      <c r="U35" s="173">
        <f t="shared" si="13"/>
        <v>0</v>
      </c>
    </row>
    <row r="36" spans="1:21" ht="30">
      <c r="A36" s="18" t="s">
        <v>18</v>
      </c>
      <c r="B36" s="31">
        <v>1</v>
      </c>
      <c r="C36" s="31" t="s">
        <v>48</v>
      </c>
      <c r="D36" s="63"/>
      <c r="E36" s="121">
        <f t="shared" si="14"/>
        <v>0</v>
      </c>
      <c r="F36" s="122">
        <v>0</v>
      </c>
      <c r="G36" s="63"/>
      <c r="H36" s="126">
        <f t="shared" si="15"/>
        <v>0</v>
      </c>
      <c r="I36" s="148">
        <v>12</v>
      </c>
      <c r="J36" s="149">
        <f t="shared" si="7"/>
        <v>0</v>
      </c>
      <c r="K36" s="148">
        <v>12</v>
      </c>
      <c r="L36" s="150">
        <f t="shared" si="8"/>
        <v>0</v>
      </c>
      <c r="M36" s="148">
        <v>12</v>
      </c>
      <c r="N36" s="150">
        <f t="shared" si="9"/>
        <v>0</v>
      </c>
      <c r="O36" s="148">
        <v>12</v>
      </c>
      <c r="P36" s="150">
        <f t="shared" si="10"/>
        <v>0</v>
      </c>
      <c r="Q36" s="148">
        <v>12</v>
      </c>
      <c r="R36" s="150">
        <f t="shared" si="11"/>
        <v>0</v>
      </c>
      <c r="S36" s="148">
        <v>12</v>
      </c>
      <c r="T36" s="150">
        <f t="shared" si="12"/>
        <v>0</v>
      </c>
      <c r="U36" s="173">
        <f t="shared" si="13"/>
        <v>0</v>
      </c>
    </row>
    <row r="37" spans="1:21" ht="15">
      <c r="A37" s="18" t="s">
        <v>19</v>
      </c>
      <c r="B37" s="31">
        <v>1</v>
      </c>
      <c r="C37" s="31">
        <v>2019</v>
      </c>
      <c r="D37" s="63"/>
      <c r="E37" s="121">
        <f t="shared" si="14"/>
        <v>0</v>
      </c>
      <c r="F37" s="122">
        <v>0</v>
      </c>
      <c r="G37" s="63"/>
      <c r="H37" s="126">
        <f t="shared" si="15"/>
        <v>0</v>
      </c>
      <c r="I37" s="148">
        <v>0</v>
      </c>
      <c r="J37" s="149">
        <f t="shared" si="7"/>
        <v>0</v>
      </c>
      <c r="K37" s="148">
        <v>0</v>
      </c>
      <c r="L37" s="150">
        <f t="shared" si="8"/>
        <v>0</v>
      </c>
      <c r="M37" s="148">
        <v>0</v>
      </c>
      <c r="N37" s="150">
        <f t="shared" si="9"/>
        <v>0</v>
      </c>
      <c r="O37" s="148">
        <v>0</v>
      </c>
      <c r="P37" s="150">
        <f t="shared" si="10"/>
        <v>0</v>
      </c>
      <c r="Q37" s="148">
        <v>0</v>
      </c>
      <c r="R37" s="150">
        <f t="shared" si="11"/>
        <v>0</v>
      </c>
      <c r="S37" s="148">
        <v>0</v>
      </c>
      <c r="T37" s="150">
        <f t="shared" si="12"/>
        <v>0</v>
      </c>
      <c r="U37" s="173">
        <f t="shared" si="13"/>
        <v>0</v>
      </c>
    </row>
    <row r="38" spans="1:21" ht="30">
      <c r="A38" s="18" t="s">
        <v>20</v>
      </c>
      <c r="B38" s="31">
        <v>2</v>
      </c>
      <c r="C38" s="31" t="s">
        <v>49</v>
      </c>
      <c r="D38" s="63"/>
      <c r="E38" s="121">
        <f t="shared" si="14"/>
        <v>0</v>
      </c>
      <c r="F38" s="122">
        <v>0</v>
      </c>
      <c r="G38" s="63"/>
      <c r="H38" s="126">
        <f t="shared" si="15"/>
        <v>0</v>
      </c>
      <c r="I38" s="148">
        <v>24</v>
      </c>
      <c r="J38" s="149">
        <f t="shared" si="7"/>
        <v>0</v>
      </c>
      <c r="K38" s="148">
        <v>24</v>
      </c>
      <c r="L38" s="150">
        <f t="shared" si="8"/>
        <v>0</v>
      </c>
      <c r="M38" s="148">
        <v>24</v>
      </c>
      <c r="N38" s="150">
        <f t="shared" si="9"/>
        <v>0</v>
      </c>
      <c r="O38" s="148">
        <v>24</v>
      </c>
      <c r="P38" s="150">
        <f t="shared" si="10"/>
        <v>0</v>
      </c>
      <c r="Q38" s="148">
        <v>24</v>
      </c>
      <c r="R38" s="150">
        <f t="shared" si="11"/>
        <v>0</v>
      </c>
      <c r="S38" s="148">
        <v>24</v>
      </c>
      <c r="T38" s="150">
        <f t="shared" si="12"/>
        <v>0</v>
      </c>
      <c r="U38" s="173">
        <f t="shared" si="13"/>
        <v>0</v>
      </c>
    </row>
    <row r="39" spans="1:21" ht="30">
      <c r="A39" s="18" t="s">
        <v>21</v>
      </c>
      <c r="B39" s="31">
        <v>1</v>
      </c>
      <c r="C39" s="31" t="s">
        <v>49</v>
      </c>
      <c r="D39" s="63"/>
      <c r="E39" s="121">
        <f t="shared" si="14"/>
        <v>0</v>
      </c>
      <c r="F39" s="122">
        <v>0</v>
      </c>
      <c r="G39" s="63"/>
      <c r="H39" s="126">
        <f t="shared" si="15"/>
        <v>0</v>
      </c>
      <c r="I39" s="148">
        <v>12</v>
      </c>
      <c r="J39" s="149">
        <f t="shared" si="7"/>
        <v>0</v>
      </c>
      <c r="K39" s="148">
        <v>12</v>
      </c>
      <c r="L39" s="150">
        <f t="shared" si="8"/>
        <v>0</v>
      </c>
      <c r="M39" s="148">
        <v>12</v>
      </c>
      <c r="N39" s="150">
        <f t="shared" si="9"/>
        <v>0</v>
      </c>
      <c r="O39" s="148">
        <v>12</v>
      </c>
      <c r="P39" s="150">
        <f t="shared" si="10"/>
        <v>0</v>
      </c>
      <c r="Q39" s="148">
        <v>12</v>
      </c>
      <c r="R39" s="150">
        <f t="shared" si="11"/>
        <v>0</v>
      </c>
      <c r="S39" s="148">
        <v>12</v>
      </c>
      <c r="T39" s="150">
        <f t="shared" si="12"/>
        <v>0</v>
      </c>
      <c r="U39" s="173">
        <f t="shared" si="13"/>
        <v>0</v>
      </c>
    </row>
    <row r="40" spans="1:21" ht="15">
      <c r="A40" s="18" t="s">
        <v>22</v>
      </c>
      <c r="B40" s="31">
        <v>1</v>
      </c>
      <c r="C40" s="31">
        <v>2019</v>
      </c>
      <c r="D40" s="63"/>
      <c r="E40" s="121">
        <f t="shared" si="14"/>
        <v>0</v>
      </c>
      <c r="F40" s="122">
        <v>0</v>
      </c>
      <c r="G40" s="63"/>
      <c r="H40" s="126">
        <f t="shared" si="15"/>
        <v>0</v>
      </c>
      <c r="I40" s="148">
        <v>0</v>
      </c>
      <c r="J40" s="149">
        <f t="shared" si="7"/>
        <v>0</v>
      </c>
      <c r="K40" s="148">
        <v>0</v>
      </c>
      <c r="L40" s="150">
        <f t="shared" si="8"/>
        <v>0</v>
      </c>
      <c r="M40" s="148">
        <v>0</v>
      </c>
      <c r="N40" s="150">
        <f t="shared" si="9"/>
        <v>0</v>
      </c>
      <c r="O40" s="148">
        <v>0</v>
      </c>
      <c r="P40" s="150">
        <f t="shared" si="10"/>
        <v>0</v>
      </c>
      <c r="Q40" s="148">
        <v>0</v>
      </c>
      <c r="R40" s="150">
        <f t="shared" si="11"/>
        <v>0</v>
      </c>
      <c r="S40" s="148">
        <v>0</v>
      </c>
      <c r="T40" s="150">
        <f t="shared" si="12"/>
        <v>0</v>
      </c>
      <c r="U40" s="173">
        <f t="shared" si="13"/>
        <v>0</v>
      </c>
    </row>
    <row r="41" spans="1:21" ht="15">
      <c r="A41" s="18" t="s">
        <v>23</v>
      </c>
      <c r="B41" s="31">
        <v>5</v>
      </c>
      <c r="C41" s="31">
        <v>2020</v>
      </c>
      <c r="D41" s="63"/>
      <c r="E41" s="121">
        <f t="shared" si="14"/>
        <v>0</v>
      </c>
      <c r="F41" s="122">
        <v>0</v>
      </c>
      <c r="G41" s="63"/>
      <c r="H41" s="126">
        <f t="shared" si="15"/>
        <v>0</v>
      </c>
      <c r="I41" s="148">
        <v>0</v>
      </c>
      <c r="J41" s="149">
        <f t="shared" si="7"/>
        <v>0</v>
      </c>
      <c r="K41" s="148">
        <v>0</v>
      </c>
      <c r="L41" s="150">
        <f t="shared" si="8"/>
        <v>0</v>
      </c>
      <c r="M41" s="148">
        <v>0</v>
      </c>
      <c r="N41" s="150">
        <f t="shared" si="9"/>
        <v>0</v>
      </c>
      <c r="O41" s="148">
        <v>0</v>
      </c>
      <c r="P41" s="150">
        <f t="shared" si="10"/>
        <v>0</v>
      </c>
      <c r="Q41" s="148">
        <v>0</v>
      </c>
      <c r="R41" s="150">
        <f t="shared" si="11"/>
        <v>0</v>
      </c>
      <c r="S41" s="148">
        <v>0</v>
      </c>
      <c r="T41" s="150">
        <f t="shared" si="12"/>
        <v>0</v>
      </c>
      <c r="U41" s="173">
        <f t="shared" si="13"/>
        <v>0</v>
      </c>
    </row>
    <row r="42" spans="1:21" ht="15">
      <c r="A42" s="18" t="s">
        <v>24</v>
      </c>
      <c r="B42" s="31">
        <v>1</v>
      </c>
      <c r="C42" s="31">
        <v>2021</v>
      </c>
      <c r="D42" s="63"/>
      <c r="E42" s="121">
        <f t="shared" si="14"/>
        <v>0</v>
      </c>
      <c r="F42" s="122">
        <v>0</v>
      </c>
      <c r="G42" s="63"/>
      <c r="H42" s="126">
        <f t="shared" si="15"/>
        <v>0</v>
      </c>
      <c r="I42" s="148">
        <v>0</v>
      </c>
      <c r="J42" s="149">
        <f t="shared" si="7"/>
        <v>0</v>
      </c>
      <c r="K42" s="148">
        <v>0</v>
      </c>
      <c r="L42" s="150">
        <f t="shared" si="8"/>
        <v>0</v>
      </c>
      <c r="M42" s="148">
        <v>0</v>
      </c>
      <c r="N42" s="150">
        <f t="shared" si="9"/>
        <v>0</v>
      </c>
      <c r="O42" s="148">
        <v>0</v>
      </c>
      <c r="P42" s="150">
        <f t="shared" si="10"/>
        <v>0</v>
      </c>
      <c r="Q42" s="148">
        <v>0</v>
      </c>
      <c r="R42" s="150">
        <f t="shared" si="11"/>
        <v>0</v>
      </c>
      <c r="S42" s="148">
        <v>0</v>
      </c>
      <c r="T42" s="150">
        <f t="shared" si="12"/>
        <v>0</v>
      </c>
      <c r="U42" s="173">
        <f t="shared" si="13"/>
        <v>0</v>
      </c>
    </row>
    <row r="43" spans="1:21" ht="30">
      <c r="A43" s="18" t="s">
        <v>25</v>
      </c>
      <c r="B43" s="31">
        <v>2</v>
      </c>
      <c r="C43" s="31" t="s">
        <v>49</v>
      </c>
      <c r="D43" s="63"/>
      <c r="E43" s="121">
        <f t="shared" si="14"/>
        <v>0</v>
      </c>
      <c r="F43" s="122">
        <v>0</v>
      </c>
      <c r="G43" s="63"/>
      <c r="H43" s="126">
        <f t="shared" si="15"/>
        <v>0</v>
      </c>
      <c r="I43" s="148">
        <v>24</v>
      </c>
      <c r="J43" s="149">
        <f t="shared" si="7"/>
        <v>0</v>
      </c>
      <c r="K43" s="148">
        <v>24</v>
      </c>
      <c r="L43" s="150">
        <f t="shared" si="8"/>
        <v>0</v>
      </c>
      <c r="M43" s="148">
        <v>24</v>
      </c>
      <c r="N43" s="150">
        <f t="shared" si="9"/>
        <v>0</v>
      </c>
      <c r="O43" s="148">
        <v>24</v>
      </c>
      <c r="P43" s="150">
        <f t="shared" si="10"/>
        <v>0</v>
      </c>
      <c r="Q43" s="148">
        <v>24</v>
      </c>
      <c r="R43" s="150">
        <f t="shared" si="11"/>
        <v>0</v>
      </c>
      <c r="S43" s="148">
        <v>24</v>
      </c>
      <c r="T43" s="150">
        <f t="shared" si="12"/>
        <v>0</v>
      </c>
      <c r="U43" s="173">
        <f t="shared" si="13"/>
        <v>0</v>
      </c>
    </row>
    <row r="44" spans="1:21" ht="30">
      <c r="A44" s="18" t="s">
        <v>26</v>
      </c>
      <c r="B44" s="31">
        <v>2</v>
      </c>
      <c r="C44" s="31" t="s">
        <v>49</v>
      </c>
      <c r="D44" s="63"/>
      <c r="E44" s="121">
        <f t="shared" si="14"/>
        <v>0</v>
      </c>
      <c r="F44" s="122">
        <v>0</v>
      </c>
      <c r="G44" s="63"/>
      <c r="H44" s="126">
        <f t="shared" si="15"/>
        <v>0</v>
      </c>
      <c r="I44" s="148">
        <v>24</v>
      </c>
      <c r="J44" s="149">
        <f t="shared" si="7"/>
        <v>0</v>
      </c>
      <c r="K44" s="148">
        <v>24</v>
      </c>
      <c r="L44" s="150">
        <f t="shared" si="8"/>
        <v>0</v>
      </c>
      <c r="M44" s="148">
        <v>24</v>
      </c>
      <c r="N44" s="150">
        <f t="shared" si="9"/>
        <v>0</v>
      </c>
      <c r="O44" s="148">
        <v>24</v>
      </c>
      <c r="P44" s="150">
        <f t="shared" si="10"/>
        <v>0</v>
      </c>
      <c r="Q44" s="148">
        <v>24</v>
      </c>
      <c r="R44" s="150">
        <f t="shared" si="11"/>
        <v>0</v>
      </c>
      <c r="S44" s="148">
        <v>24</v>
      </c>
      <c r="T44" s="150">
        <f t="shared" si="12"/>
        <v>0</v>
      </c>
      <c r="U44" s="173">
        <f t="shared" si="13"/>
        <v>0</v>
      </c>
    </row>
    <row r="45" spans="1:21" ht="30">
      <c r="A45" s="18" t="s">
        <v>27</v>
      </c>
      <c r="B45" s="31">
        <v>1</v>
      </c>
      <c r="C45" s="31" t="s">
        <v>49</v>
      </c>
      <c r="D45" s="63"/>
      <c r="E45" s="121">
        <f t="shared" si="14"/>
        <v>0</v>
      </c>
      <c r="F45" s="122">
        <v>0</v>
      </c>
      <c r="G45" s="63"/>
      <c r="H45" s="126">
        <f t="shared" si="15"/>
        <v>0</v>
      </c>
      <c r="I45" s="148">
        <v>12</v>
      </c>
      <c r="J45" s="149">
        <f t="shared" si="7"/>
        <v>0</v>
      </c>
      <c r="K45" s="148">
        <v>12</v>
      </c>
      <c r="L45" s="150">
        <f t="shared" si="8"/>
        <v>0</v>
      </c>
      <c r="M45" s="148">
        <v>12</v>
      </c>
      <c r="N45" s="150">
        <f t="shared" si="9"/>
        <v>0</v>
      </c>
      <c r="O45" s="148">
        <v>12</v>
      </c>
      <c r="P45" s="150">
        <f t="shared" si="10"/>
        <v>0</v>
      </c>
      <c r="Q45" s="148">
        <v>12</v>
      </c>
      <c r="R45" s="150">
        <f t="shared" si="11"/>
        <v>0</v>
      </c>
      <c r="S45" s="148">
        <v>12</v>
      </c>
      <c r="T45" s="150">
        <f t="shared" si="12"/>
        <v>0</v>
      </c>
      <c r="U45" s="173">
        <f t="shared" si="13"/>
        <v>0</v>
      </c>
    </row>
    <row r="46" spans="1:21" ht="30">
      <c r="A46" s="18" t="s">
        <v>28</v>
      </c>
      <c r="B46" s="31">
        <v>1</v>
      </c>
      <c r="C46" s="31" t="s">
        <v>49</v>
      </c>
      <c r="D46" s="63"/>
      <c r="E46" s="121">
        <f t="shared" si="14"/>
        <v>0</v>
      </c>
      <c r="F46" s="122">
        <v>0</v>
      </c>
      <c r="G46" s="63"/>
      <c r="H46" s="126">
        <f t="shared" si="15"/>
        <v>0</v>
      </c>
      <c r="I46" s="148">
        <v>12</v>
      </c>
      <c r="J46" s="149">
        <f t="shared" si="7"/>
        <v>0</v>
      </c>
      <c r="K46" s="148">
        <v>12</v>
      </c>
      <c r="L46" s="150">
        <f t="shared" si="8"/>
        <v>0</v>
      </c>
      <c r="M46" s="148">
        <v>12</v>
      </c>
      <c r="N46" s="150">
        <f t="shared" si="9"/>
        <v>0</v>
      </c>
      <c r="O46" s="148">
        <v>12</v>
      </c>
      <c r="P46" s="150">
        <f t="shared" si="10"/>
        <v>0</v>
      </c>
      <c r="Q46" s="148">
        <v>12</v>
      </c>
      <c r="R46" s="150">
        <f t="shared" si="11"/>
        <v>0</v>
      </c>
      <c r="S46" s="148">
        <v>12</v>
      </c>
      <c r="T46" s="150">
        <f t="shared" si="12"/>
        <v>0</v>
      </c>
      <c r="U46" s="173">
        <f t="shared" si="13"/>
        <v>0</v>
      </c>
    </row>
    <row r="47" spans="1:21" ht="30">
      <c r="A47" s="18" t="s">
        <v>29</v>
      </c>
      <c r="B47" s="31">
        <v>1</v>
      </c>
      <c r="C47" s="31" t="s">
        <v>49</v>
      </c>
      <c r="D47" s="63"/>
      <c r="E47" s="121">
        <f t="shared" si="14"/>
        <v>0</v>
      </c>
      <c r="F47" s="122">
        <v>0</v>
      </c>
      <c r="G47" s="63"/>
      <c r="H47" s="126">
        <f t="shared" si="15"/>
        <v>0</v>
      </c>
      <c r="I47" s="148">
        <v>12</v>
      </c>
      <c r="J47" s="149">
        <f t="shared" si="7"/>
        <v>0</v>
      </c>
      <c r="K47" s="148">
        <v>12</v>
      </c>
      <c r="L47" s="150">
        <f t="shared" si="8"/>
        <v>0</v>
      </c>
      <c r="M47" s="148">
        <v>12</v>
      </c>
      <c r="N47" s="150">
        <f t="shared" si="9"/>
        <v>0</v>
      </c>
      <c r="O47" s="148">
        <v>12</v>
      </c>
      <c r="P47" s="150">
        <f t="shared" si="10"/>
        <v>0</v>
      </c>
      <c r="Q47" s="148">
        <v>12</v>
      </c>
      <c r="R47" s="150">
        <f t="shared" si="11"/>
        <v>0</v>
      </c>
      <c r="S47" s="148">
        <v>36</v>
      </c>
      <c r="T47" s="150">
        <f t="shared" si="12"/>
        <v>0</v>
      </c>
      <c r="U47" s="173">
        <f t="shared" si="13"/>
        <v>0</v>
      </c>
    </row>
    <row r="48" spans="1:21" ht="15">
      <c r="A48" s="18" t="s">
        <v>30</v>
      </c>
      <c r="B48" s="31">
        <v>3</v>
      </c>
      <c r="C48" s="31">
        <v>2021</v>
      </c>
      <c r="D48" s="63"/>
      <c r="E48" s="121">
        <f t="shared" si="14"/>
        <v>0</v>
      </c>
      <c r="F48" s="122">
        <v>0</v>
      </c>
      <c r="G48" s="63"/>
      <c r="H48" s="126">
        <f t="shared" si="15"/>
        <v>0</v>
      </c>
      <c r="I48" s="148">
        <v>0</v>
      </c>
      <c r="J48" s="149">
        <f t="shared" si="7"/>
        <v>0</v>
      </c>
      <c r="K48" s="148">
        <v>0</v>
      </c>
      <c r="L48" s="150">
        <f t="shared" si="8"/>
        <v>0</v>
      </c>
      <c r="M48" s="148">
        <v>0</v>
      </c>
      <c r="N48" s="150">
        <f t="shared" si="9"/>
        <v>0</v>
      </c>
      <c r="O48" s="148">
        <v>0</v>
      </c>
      <c r="P48" s="150">
        <f t="shared" si="10"/>
        <v>0</v>
      </c>
      <c r="Q48" s="148">
        <v>0</v>
      </c>
      <c r="R48" s="150">
        <f t="shared" si="11"/>
        <v>0</v>
      </c>
      <c r="S48" s="148">
        <v>0</v>
      </c>
      <c r="T48" s="150">
        <f t="shared" si="12"/>
        <v>0</v>
      </c>
      <c r="U48" s="173">
        <f t="shared" si="13"/>
        <v>0</v>
      </c>
    </row>
    <row r="49" spans="1:21" ht="15">
      <c r="A49" s="18" t="s">
        <v>31</v>
      </c>
      <c r="B49" s="31">
        <v>1</v>
      </c>
      <c r="C49" s="31">
        <v>2021</v>
      </c>
      <c r="D49" s="63"/>
      <c r="E49" s="121">
        <f t="shared" si="14"/>
        <v>0</v>
      </c>
      <c r="F49" s="122">
        <v>0</v>
      </c>
      <c r="G49" s="63"/>
      <c r="H49" s="126">
        <f t="shared" si="15"/>
        <v>0</v>
      </c>
      <c r="I49" s="148">
        <v>0</v>
      </c>
      <c r="J49" s="149">
        <f t="shared" si="7"/>
        <v>0</v>
      </c>
      <c r="K49" s="148">
        <v>0</v>
      </c>
      <c r="L49" s="150">
        <f t="shared" si="8"/>
        <v>0</v>
      </c>
      <c r="M49" s="148">
        <v>0</v>
      </c>
      <c r="N49" s="150">
        <f t="shared" si="9"/>
        <v>0</v>
      </c>
      <c r="O49" s="148">
        <v>0</v>
      </c>
      <c r="P49" s="150">
        <f t="shared" si="10"/>
        <v>0</v>
      </c>
      <c r="Q49" s="148">
        <v>0</v>
      </c>
      <c r="R49" s="150">
        <f t="shared" si="11"/>
        <v>0</v>
      </c>
      <c r="S49" s="148">
        <v>0</v>
      </c>
      <c r="T49" s="150">
        <f t="shared" si="12"/>
        <v>0</v>
      </c>
      <c r="U49" s="173">
        <f t="shared" si="13"/>
        <v>0</v>
      </c>
    </row>
    <row r="50" spans="1:31" s="34" customFormat="1" ht="15.75" thickBot="1">
      <c r="A50" s="32" t="s">
        <v>0</v>
      </c>
      <c r="B50" s="33">
        <v>31</v>
      </c>
      <c r="C50" s="33"/>
      <c r="D50" s="33"/>
      <c r="E50" s="123"/>
      <c r="F50" s="124">
        <f>SUM(F31:F49)</f>
        <v>0</v>
      </c>
      <c r="G50" s="33"/>
      <c r="H50" s="127"/>
      <c r="I50" s="151"/>
      <c r="J50" s="152">
        <f>SUM(J31:J49)</f>
        <v>0</v>
      </c>
      <c r="K50" s="151"/>
      <c r="L50" s="152">
        <f>SUM(L31:L49)</f>
        <v>0</v>
      </c>
      <c r="M50" s="151"/>
      <c r="N50" s="152">
        <f>SUM(N31:N49)</f>
        <v>0</v>
      </c>
      <c r="O50" s="151"/>
      <c r="P50" s="152">
        <f>SUM(P31:P49)</f>
        <v>0</v>
      </c>
      <c r="Q50" s="151"/>
      <c r="R50" s="152">
        <f>SUM(R31:R49)</f>
        <v>0</v>
      </c>
      <c r="S50" s="151"/>
      <c r="T50" s="152">
        <f>SUM(T31:T49)</f>
        <v>0</v>
      </c>
      <c r="U50" s="174">
        <f>SUM(U31:U49)</f>
        <v>0</v>
      </c>
      <c r="V50" s="36"/>
      <c r="W50" s="36"/>
      <c r="X50" s="36"/>
      <c r="Y50" s="36"/>
      <c r="Z50" s="36"/>
      <c r="AA50" s="36"/>
      <c r="AB50" s="36"/>
      <c r="AC50" s="153"/>
      <c r="AD50" s="153"/>
      <c r="AE50" s="153"/>
    </row>
    <row r="51" spans="1:40" ht="15">
      <c r="A51" s="4"/>
      <c r="B51" s="5"/>
      <c r="C51" s="5"/>
      <c r="D51" s="5"/>
      <c r="E51" s="130"/>
      <c r="F51" s="130"/>
      <c r="G51" s="5"/>
      <c r="H51" s="130"/>
      <c r="I51" s="154"/>
      <c r="J51" s="154"/>
      <c r="K51" s="154"/>
      <c r="L51" s="154"/>
      <c r="M51" s="154"/>
      <c r="N51" s="155"/>
      <c r="O51" s="155"/>
      <c r="P51" s="155"/>
      <c r="Q51" s="155"/>
      <c r="R51" s="36"/>
      <c r="S51" s="36"/>
      <c r="T51" s="36"/>
      <c r="U51" s="155"/>
      <c r="X51" s="36"/>
      <c r="Y51" s="36"/>
      <c r="Z51" s="36"/>
      <c r="AA51" s="36"/>
      <c r="AB51" s="36"/>
      <c r="AC51" s="36"/>
      <c r="AD51" s="36"/>
      <c r="AE51" s="36"/>
      <c r="AF51" s="35"/>
      <c r="AG51" s="35"/>
      <c r="AH51" s="35"/>
      <c r="AI51" s="35"/>
      <c r="AJ51" s="35"/>
      <c r="AK51" s="35"/>
      <c r="AL51" s="35"/>
      <c r="AM51" s="36"/>
      <c r="AN51" s="36"/>
    </row>
    <row r="52" spans="1:13" ht="18">
      <c r="A52" s="14" t="s">
        <v>50</v>
      </c>
      <c r="B52" s="37"/>
      <c r="C52" s="37"/>
      <c r="D52" s="37"/>
      <c r="E52" s="131"/>
      <c r="F52" s="131"/>
      <c r="G52" s="37"/>
      <c r="H52" s="131"/>
      <c r="I52" s="156"/>
      <c r="J52" s="156"/>
      <c r="K52" s="156"/>
      <c r="L52" s="156"/>
      <c r="M52" s="156"/>
    </row>
    <row r="53" spans="1:21" ht="15" customHeight="1" thickBot="1">
      <c r="A53" s="224" t="s">
        <v>10</v>
      </c>
      <c r="B53" s="218" t="s">
        <v>38</v>
      </c>
      <c r="C53" s="218" t="s">
        <v>40</v>
      </c>
      <c r="D53" s="196" t="s">
        <v>70</v>
      </c>
      <c r="E53" s="217" t="s">
        <v>71</v>
      </c>
      <c r="F53" s="199" t="s">
        <v>75</v>
      </c>
      <c r="G53" s="196" t="s">
        <v>79</v>
      </c>
      <c r="H53" s="199" t="s">
        <v>72</v>
      </c>
      <c r="I53" s="204">
        <v>2019</v>
      </c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6"/>
    </row>
    <row r="54" spans="1:21" ht="15" customHeight="1">
      <c r="A54" s="225"/>
      <c r="B54" s="219"/>
      <c r="C54" s="219"/>
      <c r="D54" s="197"/>
      <c r="E54" s="217"/>
      <c r="F54" s="202"/>
      <c r="G54" s="197"/>
      <c r="H54" s="200"/>
      <c r="I54" s="207" t="s">
        <v>41</v>
      </c>
      <c r="J54" s="208"/>
      <c r="K54" s="207" t="s">
        <v>42</v>
      </c>
      <c r="L54" s="208"/>
      <c r="M54" s="207" t="s">
        <v>43</v>
      </c>
      <c r="N54" s="208"/>
      <c r="O54" s="207" t="s">
        <v>44</v>
      </c>
      <c r="P54" s="208"/>
      <c r="Q54" s="207" t="s">
        <v>45</v>
      </c>
      <c r="R54" s="208"/>
      <c r="S54" s="207" t="s">
        <v>46</v>
      </c>
      <c r="T54" s="208"/>
      <c r="U54" s="195" t="s">
        <v>73</v>
      </c>
    </row>
    <row r="55" spans="1:21" ht="60">
      <c r="A55" s="226"/>
      <c r="B55" s="220"/>
      <c r="C55" s="220"/>
      <c r="D55" s="198"/>
      <c r="E55" s="217"/>
      <c r="F55" s="203"/>
      <c r="G55" s="198"/>
      <c r="H55" s="201"/>
      <c r="I55" s="145" t="s">
        <v>47</v>
      </c>
      <c r="J55" s="146" t="s">
        <v>73</v>
      </c>
      <c r="K55" s="145" t="s">
        <v>47</v>
      </c>
      <c r="L55" s="147" t="s">
        <v>73</v>
      </c>
      <c r="M55" s="145" t="s">
        <v>47</v>
      </c>
      <c r="N55" s="147" t="s">
        <v>73</v>
      </c>
      <c r="O55" s="145" t="s">
        <v>47</v>
      </c>
      <c r="P55" s="146" t="s">
        <v>73</v>
      </c>
      <c r="Q55" s="145" t="s">
        <v>47</v>
      </c>
      <c r="R55" s="157" t="s">
        <v>73</v>
      </c>
      <c r="S55" s="145" t="s">
        <v>47</v>
      </c>
      <c r="T55" s="146" t="s">
        <v>73</v>
      </c>
      <c r="U55" s="195"/>
    </row>
    <row r="56" spans="1:21" ht="15">
      <c r="A56" s="18" t="s">
        <v>12</v>
      </c>
      <c r="B56" s="31">
        <v>2</v>
      </c>
      <c r="C56" s="31">
        <v>2018</v>
      </c>
      <c r="D56" s="63"/>
      <c r="E56" s="121">
        <f>D56*1.21</f>
        <v>0</v>
      </c>
      <c r="F56" s="122">
        <v>0</v>
      </c>
      <c r="G56" s="63"/>
      <c r="H56" s="126">
        <f>G56*1.21</f>
        <v>0</v>
      </c>
      <c r="I56" s="148">
        <v>0</v>
      </c>
      <c r="J56" s="150">
        <f aca="true" t="shared" si="16" ref="J56:J74">I56*H56</f>
        <v>0</v>
      </c>
      <c r="K56" s="148">
        <v>24</v>
      </c>
      <c r="L56" s="150">
        <f aca="true" t="shared" si="17" ref="L56:L74">K56*H56</f>
        <v>0</v>
      </c>
      <c r="M56" s="148">
        <v>24</v>
      </c>
      <c r="N56" s="150">
        <f aca="true" t="shared" si="18" ref="N56:N74">M56*H56</f>
        <v>0</v>
      </c>
      <c r="O56" s="148">
        <v>0</v>
      </c>
      <c r="P56" s="149">
        <f aca="true" t="shared" si="19" ref="P56:P74">O56*H56</f>
        <v>0</v>
      </c>
      <c r="Q56" s="148">
        <v>0</v>
      </c>
      <c r="R56" s="158">
        <f aca="true" t="shared" si="20" ref="R56:R74">Q56*H56</f>
        <v>0</v>
      </c>
      <c r="S56" s="148">
        <v>0</v>
      </c>
      <c r="T56" s="149">
        <f aca="true" t="shared" si="21" ref="T56:T74">S56*H56</f>
        <v>0</v>
      </c>
      <c r="U56" s="173">
        <f aca="true" t="shared" si="22" ref="U56:U74">T56+R56+P56+N56+L56+J56+F56</f>
        <v>0</v>
      </c>
    </row>
    <row r="57" spans="1:21" ht="15">
      <c r="A57" s="18" t="s">
        <v>13</v>
      </c>
      <c r="B57" s="31">
        <v>2</v>
      </c>
      <c r="C57" s="31">
        <v>2018</v>
      </c>
      <c r="D57" s="63"/>
      <c r="E57" s="121">
        <f aca="true" t="shared" si="23" ref="E57:E74">D57*1.21</f>
        <v>0</v>
      </c>
      <c r="F57" s="122">
        <v>0</v>
      </c>
      <c r="G57" s="63"/>
      <c r="H57" s="126">
        <f aca="true" t="shared" si="24" ref="H57:H74">G57*1.21</f>
        <v>0</v>
      </c>
      <c r="I57" s="148">
        <v>0</v>
      </c>
      <c r="J57" s="150">
        <f t="shared" si="16"/>
        <v>0</v>
      </c>
      <c r="K57" s="148">
        <v>24</v>
      </c>
      <c r="L57" s="150">
        <f t="shared" si="17"/>
        <v>0</v>
      </c>
      <c r="M57" s="148">
        <v>24</v>
      </c>
      <c r="N57" s="150">
        <f t="shared" si="18"/>
        <v>0</v>
      </c>
      <c r="O57" s="148">
        <v>0</v>
      </c>
      <c r="P57" s="149">
        <f t="shared" si="19"/>
        <v>0</v>
      </c>
      <c r="Q57" s="148">
        <v>0</v>
      </c>
      <c r="R57" s="158">
        <f t="shared" si="20"/>
        <v>0</v>
      </c>
      <c r="S57" s="148">
        <v>0</v>
      </c>
      <c r="T57" s="149">
        <f t="shared" si="21"/>
        <v>0</v>
      </c>
      <c r="U57" s="173">
        <f t="shared" si="22"/>
        <v>0</v>
      </c>
    </row>
    <row r="58" spans="1:21" ht="15">
      <c r="A58" s="18" t="s">
        <v>14</v>
      </c>
      <c r="B58" s="31">
        <v>1</v>
      </c>
      <c r="C58" s="31">
        <v>2018</v>
      </c>
      <c r="D58" s="63"/>
      <c r="E58" s="121">
        <f t="shared" si="23"/>
        <v>0</v>
      </c>
      <c r="F58" s="122">
        <v>0</v>
      </c>
      <c r="G58" s="63"/>
      <c r="H58" s="126">
        <f t="shared" si="24"/>
        <v>0</v>
      </c>
      <c r="I58" s="148">
        <v>0</v>
      </c>
      <c r="J58" s="150">
        <f t="shared" si="16"/>
        <v>0</v>
      </c>
      <c r="K58" s="148">
        <v>12</v>
      </c>
      <c r="L58" s="150">
        <f t="shared" si="17"/>
        <v>0</v>
      </c>
      <c r="M58" s="148">
        <v>12</v>
      </c>
      <c r="N58" s="150">
        <f t="shared" si="18"/>
        <v>0</v>
      </c>
      <c r="O58" s="148">
        <v>0</v>
      </c>
      <c r="P58" s="149">
        <f t="shared" si="19"/>
        <v>0</v>
      </c>
      <c r="Q58" s="148">
        <v>0</v>
      </c>
      <c r="R58" s="158">
        <f t="shared" si="20"/>
        <v>0</v>
      </c>
      <c r="S58" s="148">
        <v>0</v>
      </c>
      <c r="T58" s="149">
        <f t="shared" si="21"/>
        <v>0</v>
      </c>
      <c r="U58" s="173">
        <f t="shared" si="22"/>
        <v>0</v>
      </c>
    </row>
    <row r="59" spans="1:21" ht="15">
      <c r="A59" s="18" t="s">
        <v>15</v>
      </c>
      <c r="B59" s="31">
        <v>1</v>
      </c>
      <c r="C59" s="31">
        <v>2018</v>
      </c>
      <c r="D59" s="63"/>
      <c r="E59" s="121">
        <f t="shared" si="23"/>
        <v>0</v>
      </c>
      <c r="F59" s="122">
        <v>0</v>
      </c>
      <c r="G59" s="63"/>
      <c r="H59" s="126">
        <f t="shared" si="24"/>
        <v>0</v>
      </c>
      <c r="I59" s="148">
        <v>0</v>
      </c>
      <c r="J59" s="150">
        <f t="shared" si="16"/>
        <v>0</v>
      </c>
      <c r="K59" s="148">
        <v>12</v>
      </c>
      <c r="L59" s="150">
        <f t="shared" si="17"/>
        <v>0</v>
      </c>
      <c r="M59" s="148">
        <v>12</v>
      </c>
      <c r="N59" s="150">
        <f t="shared" si="18"/>
        <v>0</v>
      </c>
      <c r="O59" s="148">
        <v>0</v>
      </c>
      <c r="P59" s="149">
        <f t="shared" si="19"/>
        <v>0</v>
      </c>
      <c r="Q59" s="148">
        <v>0</v>
      </c>
      <c r="R59" s="158">
        <f t="shared" si="20"/>
        <v>0</v>
      </c>
      <c r="S59" s="148">
        <v>0</v>
      </c>
      <c r="T59" s="149">
        <f t="shared" si="21"/>
        <v>0</v>
      </c>
      <c r="U59" s="173">
        <f t="shared" si="22"/>
        <v>0</v>
      </c>
    </row>
    <row r="60" spans="1:21" ht="15">
      <c r="A60" s="18" t="s">
        <v>16</v>
      </c>
      <c r="B60" s="31">
        <v>2</v>
      </c>
      <c r="C60" s="31">
        <v>2019</v>
      </c>
      <c r="D60" s="63"/>
      <c r="E60" s="121">
        <f t="shared" si="23"/>
        <v>0</v>
      </c>
      <c r="F60" s="122">
        <f>E60*B60</f>
        <v>0</v>
      </c>
      <c r="G60" s="63"/>
      <c r="H60" s="126">
        <f t="shared" si="24"/>
        <v>0</v>
      </c>
      <c r="I60" s="148">
        <v>24</v>
      </c>
      <c r="J60" s="150">
        <f t="shared" si="16"/>
        <v>0</v>
      </c>
      <c r="K60" s="148">
        <v>0</v>
      </c>
      <c r="L60" s="150">
        <f t="shared" si="17"/>
        <v>0</v>
      </c>
      <c r="M60" s="148"/>
      <c r="N60" s="150">
        <f t="shared" si="18"/>
        <v>0</v>
      </c>
      <c r="O60" s="148">
        <v>0</v>
      </c>
      <c r="P60" s="149">
        <f t="shared" si="19"/>
        <v>0</v>
      </c>
      <c r="Q60" s="148">
        <v>0</v>
      </c>
      <c r="R60" s="158">
        <f t="shared" si="20"/>
        <v>0</v>
      </c>
      <c r="S60" s="148">
        <v>0</v>
      </c>
      <c r="T60" s="149">
        <f t="shared" si="21"/>
        <v>0</v>
      </c>
      <c r="U60" s="173">
        <f t="shared" si="22"/>
        <v>0</v>
      </c>
    </row>
    <row r="61" spans="1:21" ht="30">
      <c r="A61" s="18" t="s">
        <v>18</v>
      </c>
      <c r="B61" s="31">
        <v>1</v>
      </c>
      <c r="C61" s="31" t="s">
        <v>48</v>
      </c>
      <c r="D61" s="63"/>
      <c r="E61" s="121">
        <f t="shared" si="23"/>
        <v>0</v>
      </c>
      <c r="F61" s="122">
        <v>0</v>
      </c>
      <c r="G61" s="63"/>
      <c r="H61" s="126">
        <f t="shared" si="24"/>
        <v>0</v>
      </c>
      <c r="I61" s="148">
        <v>12</v>
      </c>
      <c r="J61" s="150">
        <f t="shared" si="16"/>
        <v>0</v>
      </c>
      <c r="K61" s="148">
        <v>12</v>
      </c>
      <c r="L61" s="150">
        <f t="shared" si="17"/>
        <v>0</v>
      </c>
      <c r="M61" s="148">
        <v>12</v>
      </c>
      <c r="N61" s="150">
        <f t="shared" si="18"/>
        <v>0</v>
      </c>
      <c r="O61" s="148">
        <v>12</v>
      </c>
      <c r="P61" s="149">
        <f t="shared" si="19"/>
        <v>0</v>
      </c>
      <c r="Q61" s="148">
        <v>12</v>
      </c>
      <c r="R61" s="158">
        <f t="shared" si="20"/>
        <v>0</v>
      </c>
      <c r="S61" s="148">
        <v>12</v>
      </c>
      <c r="T61" s="149">
        <f t="shared" si="21"/>
        <v>0</v>
      </c>
      <c r="U61" s="173">
        <f t="shared" si="22"/>
        <v>0</v>
      </c>
    </row>
    <row r="62" spans="1:21" ht="15">
      <c r="A62" s="18" t="s">
        <v>19</v>
      </c>
      <c r="B62" s="31">
        <v>1</v>
      </c>
      <c r="C62" s="31">
        <v>2019</v>
      </c>
      <c r="D62" s="63"/>
      <c r="E62" s="121">
        <f t="shared" si="23"/>
        <v>0</v>
      </c>
      <c r="F62" s="122">
        <f>E62*B62</f>
        <v>0</v>
      </c>
      <c r="G62" s="63"/>
      <c r="H62" s="126">
        <f t="shared" si="24"/>
        <v>0</v>
      </c>
      <c r="I62" s="148">
        <v>12</v>
      </c>
      <c r="J62" s="150">
        <f t="shared" si="16"/>
        <v>0</v>
      </c>
      <c r="K62" s="148">
        <v>0</v>
      </c>
      <c r="L62" s="150">
        <f t="shared" si="17"/>
        <v>0</v>
      </c>
      <c r="M62" s="148"/>
      <c r="N62" s="150">
        <f t="shared" si="18"/>
        <v>0</v>
      </c>
      <c r="O62" s="148">
        <v>0</v>
      </c>
      <c r="P62" s="149">
        <f t="shared" si="19"/>
        <v>0</v>
      </c>
      <c r="Q62" s="148">
        <v>0</v>
      </c>
      <c r="R62" s="158">
        <f t="shared" si="20"/>
        <v>0</v>
      </c>
      <c r="S62" s="148">
        <v>0</v>
      </c>
      <c r="T62" s="149">
        <f t="shared" si="21"/>
        <v>0</v>
      </c>
      <c r="U62" s="173">
        <f t="shared" si="22"/>
        <v>0</v>
      </c>
    </row>
    <row r="63" spans="1:21" ht="30">
      <c r="A63" s="18" t="s">
        <v>20</v>
      </c>
      <c r="B63" s="31">
        <v>2</v>
      </c>
      <c r="C63" s="31" t="s">
        <v>49</v>
      </c>
      <c r="D63" s="63"/>
      <c r="E63" s="121">
        <f t="shared" si="23"/>
        <v>0</v>
      </c>
      <c r="F63" s="122">
        <v>0</v>
      </c>
      <c r="G63" s="63"/>
      <c r="H63" s="126">
        <f t="shared" si="24"/>
        <v>0</v>
      </c>
      <c r="I63" s="148">
        <v>24</v>
      </c>
      <c r="J63" s="150">
        <f t="shared" si="16"/>
        <v>0</v>
      </c>
      <c r="K63" s="148">
        <v>24</v>
      </c>
      <c r="L63" s="150">
        <f t="shared" si="17"/>
        <v>0</v>
      </c>
      <c r="M63" s="148">
        <v>24</v>
      </c>
      <c r="N63" s="150">
        <f t="shared" si="18"/>
        <v>0</v>
      </c>
      <c r="O63" s="148">
        <v>24</v>
      </c>
      <c r="P63" s="149">
        <f t="shared" si="19"/>
        <v>0</v>
      </c>
      <c r="Q63" s="148">
        <v>24</v>
      </c>
      <c r="R63" s="158">
        <f t="shared" si="20"/>
        <v>0</v>
      </c>
      <c r="S63" s="148">
        <v>24</v>
      </c>
      <c r="T63" s="149">
        <f t="shared" si="21"/>
        <v>0</v>
      </c>
      <c r="U63" s="173">
        <f t="shared" si="22"/>
        <v>0</v>
      </c>
    </row>
    <row r="64" spans="1:21" ht="30">
      <c r="A64" s="18" t="s">
        <v>21</v>
      </c>
      <c r="B64" s="31">
        <v>1</v>
      </c>
      <c r="C64" s="31" t="s">
        <v>49</v>
      </c>
      <c r="D64" s="63"/>
      <c r="E64" s="121">
        <f t="shared" si="23"/>
        <v>0</v>
      </c>
      <c r="F64" s="122">
        <v>0</v>
      </c>
      <c r="G64" s="63"/>
      <c r="H64" s="126">
        <f t="shared" si="24"/>
        <v>0</v>
      </c>
      <c r="I64" s="148">
        <v>12</v>
      </c>
      <c r="J64" s="150">
        <f t="shared" si="16"/>
        <v>0</v>
      </c>
      <c r="K64" s="148">
        <v>12</v>
      </c>
      <c r="L64" s="150">
        <f t="shared" si="17"/>
        <v>0</v>
      </c>
      <c r="M64" s="148">
        <v>12</v>
      </c>
      <c r="N64" s="150">
        <f t="shared" si="18"/>
        <v>0</v>
      </c>
      <c r="O64" s="148">
        <v>12</v>
      </c>
      <c r="P64" s="149">
        <f t="shared" si="19"/>
        <v>0</v>
      </c>
      <c r="Q64" s="148">
        <v>12</v>
      </c>
      <c r="R64" s="158">
        <f t="shared" si="20"/>
        <v>0</v>
      </c>
      <c r="S64" s="148">
        <v>12</v>
      </c>
      <c r="T64" s="149">
        <f t="shared" si="21"/>
        <v>0</v>
      </c>
      <c r="U64" s="173">
        <f t="shared" si="22"/>
        <v>0</v>
      </c>
    </row>
    <row r="65" spans="1:21" ht="15">
      <c r="A65" s="18" t="s">
        <v>22</v>
      </c>
      <c r="B65" s="31">
        <v>1</v>
      </c>
      <c r="C65" s="31">
        <v>2019</v>
      </c>
      <c r="D65" s="63"/>
      <c r="E65" s="121">
        <f t="shared" si="23"/>
        <v>0</v>
      </c>
      <c r="F65" s="122">
        <f>E65*B65</f>
        <v>0</v>
      </c>
      <c r="G65" s="63"/>
      <c r="H65" s="126">
        <f t="shared" si="24"/>
        <v>0</v>
      </c>
      <c r="I65" s="148">
        <v>12</v>
      </c>
      <c r="J65" s="150">
        <f t="shared" si="16"/>
        <v>0</v>
      </c>
      <c r="K65" s="148">
        <v>0</v>
      </c>
      <c r="L65" s="150">
        <f t="shared" si="17"/>
        <v>0</v>
      </c>
      <c r="M65" s="148"/>
      <c r="N65" s="150">
        <f t="shared" si="18"/>
        <v>0</v>
      </c>
      <c r="O65" s="148">
        <v>0</v>
      </c>
      <c r="P65" s="149">
        <f t="shared" si="19"/>
        <v>0</v>
      </c>
      <c r="Q65" s="148">
        <v>0</v>
      </c>
      <c r="R65" s="158">
        <f t="shared" si="20"/>
        <v>0</v>
      </c>
      <c r="S65" s="148">
        <v>0</v>
      </c>
      <c r="T65" s="149">
        <f t="shared" si="21"/>
        <v>0</v>
      </c>
      <c r="U65" s="173">
        <f t="shared" si="22"/>
        <v>0</v>
      </c>
    </row>
    <row r="66" spans="1:21" ht="15">
      <c r="A66" s="18" t="s">
        <v>23</v>
      </c>
      <c r="B66" s="31">
        <v>5</v>
      </c>
      <c r="C66" s="31">
        <v>2020</v>
      </c>
      <c r="D66" s="63"/>
      <c r="E66" s="121">
        <f t="shared" si="23"/>
        <v>0</v>
      </c>
      <c r="F66" s="122">
        <v>0</v>
      </c>
      <c r="G66" s="63"/>
      <c r="H66" s="126">
        <f t="shared" si="24"/>
        <v>0</v>
      </c>
      <c r="I66" s="148">
        <v>0</v>
      </c>
      <c r="J66" s="150">
        <f t="shared" si="16"/>
        <v>0</v>
      </c>
      <c r="K66" s="148">
        <v>0</v>
      </c>
      <c r="L66" s="150">
        <f t="shared" si="17"/>
        <v>0</v>
      </c>
      <c r="M66" s="148"/>
      <c r="N66" s="150">
        <f t="shared" si="18"/>
        <v>0</v>
      </c>
      <c r="O66" s="148">
        <v>0</v>
      </c>
      <c r="P66" s="149">
        <f t="shared" si="19"/>
        <v>0</v>
      </c>
      <c r="Q66" s="148">
        <v>0</v>
      </c>
      <c r="R66" s="158">
        <f t="shared" si="20"/>
        <v>0</v>
      </c>
      <c r="S66" s="148">
        <v>0</v>
      </c>
      <c r="T66" s="149">
        <f t="shared" si="21"/>
        <v>0</v>
      </c>
      <c r="U66" s="173">
        <f t="shared" si="22"/>
        <v>0</v>
      </c>
    </row>
    <row r="67" spans="1:21" ht="15">
      <c r="A67" s="18" t="s">
        <v>24</v>
      </c>
      <c r="B67" s="31">
        <v>1</v>
      </c>
      <c r="C67" s="31">
        <v>2021</v>
      </c>
      <c r="D67" s="63"/>
      <c r="E67" s="121">
        <f t="shared" si="23"/>
        <v>0</v>
      </c>
      <c r="F67" s="122">
        <v>0</v>
      </c>
      <c r="G67" s="63"/>
      <c r="H67" s="126">
        <f t="shared" si="24"/>
        <v>0</v>
      </c>
      <c r="I67" s="148">
        <v>0</v>
      </c>
      <c r="J67" s="150">
        <f t="shared" si="16"/>
        <v>0</v>
      </c>
      <c r="K67" s="148">
        <v>0</v>
      </c>
      <c r="L67" s="150">
        <f t="shared" si="17"/>
        <v>0</v>
      </c>
      <c r="M67" s="148"/>
      <c r="N67" s="150">
        <f t="shared" si="18"/>
        <v>0</v>
      </c>
      <c r="O67" s="148">
        <v>0</v>
      </c>
      <c r="P67" s="149">
        <f t="shared" si="19"/>
        <v>0</v>
      </c>
      <c r="Q67" s="148">
        <v>0</v>
      </c>
      <c r="R67" s="158">
        <f t="shared" si="20"/>
        <v>0</v>
      </c>
      <c r="S67" s="148">
        <v>0</v>
      </c>
      <c r="T67" s="149">
        <f t="shared" si="21"/>
        <v>0</v>
      </c>
      <c r="U67" s="173">
        <f t="shared" si="22"/>
        <v>0</v>
      </c>
    </row>
    <row r="68" spans="1:21" ht="30">
      <c r="A68" s="18" t="s">
        <v>25</v>
      </c>
      <c r="B68" s="31">
        <v>2</v>
      </c>
      <c r="C68" s="31" t="s">
        <v>49</v>
      </c>
      <c r="D68" s="63"/>
      <c r="E68" s="121">
        <f t="shared" si="23"/>
        <v>0</v>
      </c>
      <c r="F68" s="122">
        <v>0</v>
      </c>
      <c r="G68" s="63"/>
      <c r="H68" s="126">
        <f t="shared" si="24"/>
        <v>0</v>
      </c>
      <c r="I68" s="148">
        <v>24</v>
      </c>
      <c r="J68" s="150">
        <f t="shared" si="16"/>
        <v>0</v>
      </c>
      <c r="K68" s="148">
        <v>24</v>
      </c>
      <c r="L68" s="150">
        <f t="shared" si="17"/>
        <v>0</v>
      </c>
      <c r="M68" s="148">
        <v>24</v>
      </c>
      <c r="N68" s="150">
        <f t="shared" si="18"/>
        <v>0</v>
      </c>
      <c r="O68" s="148">
        <v>24</v>
      </c>
      <c r="P68" s="149">
        <f t="shared" si="19"/>
        <v>0</v>
      </c>
      <c r="Q68" s="148">
        <v>24</v>
      </c>
      <c r="R68" s="158">
        <f t="shared" si="20"/>
        <v>0</v>
      </c>
      <c r="S68" s="148">
        <v>24</v>
      </c>
      <c r="T68" s="149">
        <f t="shared" si="21"/>
        <v>0</v>
      </c>
      <c r="U68" s="173">
        <f t="shared" si="22"/>
        <v>0</v>
      </c>
    </row>
    <row r="69" spans="1:21" ht="30">
      <c r="A69" s="18" t="s">
        <v>26</v>
      </c>
      <c r="B69" s="31">
        <v>2</v>
      </c>
      <c r="C69" s="31" t="s">
        <v>49</v>
      </c>
      <c r="D69" s="63"/>
      <c r="E69" s="121">
        <f t="shared" si="23"/>
        <v>0</v>
      </c>
      <c r="F69" s="122">
        <v>0</v>
      </c>
      <c r="G69" s="63"/>
      <c r="H69" s="126">
        <f t="shared" si="24"/>
        <v>0</v>
      </c>
      <c r="I69" s="148">
        <v>24</v>
      </c>
      <c r="J69" s="150">
        <f t="shared" si="16"/>
        <v>0</v>
      </c>
      <c r="K69" s="148">
        <v>24</v>
      </c>
      <c r="L69" s="150">
        <f t="shared" si="17"/>
        <v>0</v>
      </c>
      <c r="M69" s="148">
        <v>24</v>
      </c>
      <c r="N69" s="150">
        <f t="shared" si="18"/>
        <v>0</v>
      </c>
      <c r="O69" s="148">
        <v>24</v>
      </c>
      <c r="P69" s="149">
        <f t="shared" si="19"/>
        <v>0</v>
      </c>
      <c r="Q69" s="148">
        <v>24</v>
      </c>
      <c r="R69" s="158">
        <f t="shared" si="20"/>
        <v>0</v>
      </c>
      <c r="S69" s="148">
        <v>24</v>
      </c>
      <c r="T69" s="149">
        <f t="shared" si="21"/>
        <v>0</v>
      </c>
      <c r="U69" s="173">
        <f t="shared" si="22"/>
        <v>0</v>
      </c>
    </row>
    <row r="70" spans="1:21" ht="30">
      <c r="A70" s="18" t="s">
        <v>27</v>
      </c>
      <c r="B70" s="31">
        <v>1</v>
      </c>
      <c r="C70" s="31" t="s">
        <v>49</v>
      </c>
      <c r="D70" s="63"/>
      <c r="E70" s="121">
        <f t="shared" si="23"/>
        <v>0</v>
      </c>
      <c r="F70" s="122">
        <v>0</v>
      </c>
      <c r="G70" s="63"/>
      <c r="H70" s="126">
        <f t="shared" si="24"/>
        <v>0</v>
      </c>
      <c r="I70" s="148">
        <v>12</v>
      </c>
      <c r="J70" s="150">
        <f t="shared" si="16"/>
        <v>0</v>
      </c>
      <c r="K70" s="148">
        <v>12</v>
      </c>
      <c r="L70" s="150">
        <f t="shared" si="17"/>
        <v>0</v>
      </c>
      <c r="M70" s="148">
        <v>12</v>
      </c>
      <c r="N70" s="150">
        <f t="shared" si="18"/>
        <v>0</v>
      </c>
      <c r="O70" s="148">
        <v>12</v>
      </c>
      <c r="P70" s="149">
        <f t="shared" si="19"/>
        <v>0</v>
      </c>
      <c r="Q70" s="148">
        <v>12</v>
      </c>
      <c r="R70" s="158">
        <f t="shared" si="20"/>
        <v>0</v>
      </c>
      <c r="S70" s="148">
        <v>12</v>
      </c>
      <c r="T70" s="149">
        <f t="shared" si="21"/>
        <v>0</v>
      </c>
      <c r="U70" s="173">
        <f t="shared" si="22"/>
        <v>0</v>
      </c>
    </row>
    <row r="71" spans="1:21" ht="30">
      <c r="A71" s="18" t="s">
        <v>28</v>
      </c>
      <c r="B71" s="31">
        <v>1</v>
      </c>
      <c r="C71" s="31" t="s">
        <v>49</v>
      </c>
      <c r="D71" s="63"/>
      <c r="E71" s="121">
        <f t="shared" si="23"/>
        <v>0</v>
      </c>
      <c r="F71" s="122">
        <v>0</v>
      </c>
      <c r="G71" s="63"/>
      <c r="H71" s="126">
        <f t="shared" si="24"/>
        <v>0</v>
      </c>
      <c r="I71" s="148">
        <v>12</v>
      </c>
      <c r="J71" s="150">
        <f t="shared" si="16"/>
        <v>0</v>
      </c>
      <c r="K71" s="148">
        <v>12</v>
      </c>
      <c r="L71" s="150">
        <f t="shared" si="17"/>
        <v>0</v>
      </c>
      <c r="M71" s="148">
        <v>12</v>
      </c>
      <c r="N71" s="150">
        <f t="shared" si="18"/>
        <v>0</v>
      </c>
      <c r="O71" s="148">
        <v>12</v>
      </c>
      <c r="P71" s="149">
        <f t="shared" si="19"/>
        <v>0</v>
      </c>
      <c r="Q71" s="148">
        <v>12</v>
      </c>
      <c r="R71" s="158">
        <f t="shared" si="20"/>
        <v>0</v>
      </c>
      <c r="S71" s="148">
        <v>12</v>
      </c>
      <c r="T71" s="149">
        <f t="shared" si="21"/>
        <v>0</v>
      </c>
      <c r="U71" s="173">
        <f t="shared" si="22"/>
        <v>0</v>
      </c>
    </row>
    <row r="72" spans="1:21" ht="30">
      <c r="A72" s="18" t="s">
        <v>29</v>
      </c>
      <c r="B72" s="31">
        <v>1</v>
      </c>
      <c r="C72" s="31" t="s">
        <v>49</v>
      </c>
      <c r="D72" s="63"/>
      <c r="E72" s="121">
        <f t="shared" si="23"/>
        <v>0</v>
      </c>
      <c r="F72" s="122">
        <v>0</v>
      </c>
      <c r="G72" s="63"/>
      <c r="H72" s="126">
        <f t="shared" si="24"/>
        <v>0</v>
      </c>
      <c r="I72" s="148">
        <v>12</v>
      </c>
      <c r="J72" s="150">
        <f t="shared" si="16"/>
        <v>0</v>
      </c>
      <c r="K72" s="148">
        <v>12</v>
      </c>
      <c r="L72" s="150">
        <f t="shared" si="17"/>
        <v>0</v>
      </c>
      <c r="M72" s="148">
        <v>12</v>
      </c>
      <c r="N72" s="150">
        <f t="shared" si="18"/>
        <v>0</v>
      </c>
      <c r="O72" s="148">
        <v>12</v>
      </c>
      <c r="P72" s="149">
        <f t="shared" si="19"/>
        <v>0</v>
      </c>
      <c r="Q72" s="148">
        <v>12</v>
      </c>
      <c r="R72" s="158">
        <f t="shared" si="20"/>
        <v>0</v>
      </c>
      <c r="S72" s="148">
        <v>12</v>
      </c>
      <c r="T72" s="149">
        <f t="shared" si="21"/>
        <v>0</v>
      </c>
      <c r="U72" s="173">
        <f t="shared" si="22"/>
        <v>0</v>
      </c>
    </row>
    <row r="73" spans="1:21" ht="15">
      <c r="A73" s="18" t="s">
        <v>30</v>
      </c>
      <c r="B73" s="31">
        <v>3</v>
      </c>
      <c r="C73" s="31">
        <v>2021</v>
      </c>
      <c r="D73" s="63"/>
      <c r="E73" s="121">
        <f t="shared" si="23"/>
        <v>0</v>
      </c>
      <c r="F73" s="122">
        <v>0</v>
      </c>
      <c r="G73" s="63"/>
      <c r="H73" s="126">
        <f t="shared" si="24"/>
        <v>0</v>
      </c>
      <c r="I73" s="148">
        <v>0</v>
      </c>
      <c r="J73" s="150">
        <f t="shared" si="16"/>
        <v>0</v>
      </c>
      <c r="K73" s="148">
        <v>0</v>
      </c>
      <c r="L73" s="150">
        <f t="shared" si="17"/>
        <v>0</v>
      </c>
      <c r="M73" s="148"/>
      <c r="N73" s="150">
        <f t="shared" si="18"/>
        <v>0</v>
      </c>
      <c r="O73" s="148">
        <v>0</v>
      </c>
      <c r="P73" s="149">
        <f t="shared" si="19"/>
        <v>0</v>
      </c>
      <c r="Q73" s="148">
        <v>0</v>
      </c>
      <c r="R73" s="158">
        <f t="shared" si="20"/>
        <v>0</v>
      </c>
      <c r="S73" s="148">
        <v>0</v>
      </c>
      <c r="T73" s="149">
        <f t="shared" si="21"/>
        <v>0</v>
      </c>
      <c r="U73" s="173">
        <f t="shared" si="22"/>
        <v>0</v>
      </c>
    </row>
    <row r="74" spans="1:21" ht="15">
      <c r="A74" s="18" t="s">
        <v>31</v>
      </c>
      <c r="B74" s="31">
        <v>1</v>
      </c>
      <c r="C74" s="31">
        <v>2021</v>
      </c>
      <c r="D74" s="63"/>
      <c r="E74" s="121">
        <f t="shared" si="23"/>
        <v>0</v>
      </c>
      <c r="F74" s="122">
        <v>0</v>
      </c>
      <c r="G74" s="63"/>
      <c r="H74" s="126">
        <f t="shared" si="24"/>
        <v>0</v>
      </c>
      <c r="I74" s="148">
        <v>0</v>
      </c>
      <c r="J74" s="150">
        <f t="shared" si="16"/>
        <v>0</v>
      </c>
      <c r="K74" s="148">
        <v>0</v>
      </c>
      <c r="L74" s="150">
        <f t="shared" si="17"/>
        <v>0</v>
      </c>
      <c r="M74" s="148"/>
      <c r="N74" s="150">
        <f t="shared" si="18"/>
        <v>0</v>
      </c>
      <c r="O74" s="148">
        <v>0</v>
      </c>
      <c r="P74" s="149">
        <f t="shared" si="19"/>
        <v>0</v>
      </c>
      <c r="Q74" s="148">
        <v>0</v>
      </c>
      <c r="R74" s="158">
        <f t="shared" si="20"/>
        <v>0</v>
      </c>
      <c r="S74" s="148">
        <v>0</v>
      </c>
      <c r="T74" s="149">
        <f t="shared" si="21"/>
        <v>0</v>
      </c>
      <c r="U74" s="173">
        <f t="shared" si="22"/>
        <v>0</v>
      </c>
    </row>
    <row r="75" spans="1:31" s="34" customFormat="1" ht="15.75" thickBot="1">
      <c r="A75" s="32" t="s">
        <v>0</v>
      </c>
      <c r="B75" s="33">
        <v>31</v>
      </c>
      <c r="C75" s="33"/>
      <c r="D75" s="33"/>
      <c r="E75" s="123"/>
      <c r="F75" s="124">
        <f>SUM(F56:F74)</f>
        <v>0</v>
      </c>
      <c r="G75" s="33"/>
      <c r="H75" s="127"/>
      <c r="I75" s="151"/>
      <c r="J75" s="152">
        <f>SUM(J56:J74)</f>
        <v>0</v>
      </c>
      <c r="K75" s="159"/>
      <c r="L75" s="152">
        <f>SUM(L56:L74)</f>
        <v>0</v>
      </c>
      <c r="M75" s="151"/>
      <c r="N75" s="152">
        <f>SUM(N56:N74)</f>
        <v>0</v>
      </c>
      <c r="O75" s="151"/>
      <c r="P75" s="152">
        <f>SUM(P56:P74)</f>
        <v>0</v>
      </c>
      <c r="Q75" s="151"/>
      <c r="R75" s="160">
        <f>SUM(R56:R74)</f>
        <v>0</v>
      </c>
      <c r="S75" s="151"/>
      <c r="T75" s="152">
        <f>SUM(T56:T74)</f>
        <v>0</v>
      </c>
      <c r="U75" s="174">
        <f>SUM(U56:U74)</f>
        <v>0</v>
      </c>
      <c r="V75" s="36"/>
      <c r="W75" s="36"/>
      <c r="X75" s="36"/>
      <c r="Y75" s="36"/>
      <c r="Z75" s="36"/>
      <c r="AA75" s="36"/>
      <c r="AB75" s="36"/>
      <c r="AC75" s="153"/>
      <c r="AD75" s="153"/>
      <c r="AE75" s="153"/>
    </row>
    <row r="77" spans="1:13" ht="18">
      <c r="A77" s="14" t="s">
        <v>51</v>
      </c>
      <c r="B77" s="37"/>
      <c r="C77" s="37"/>
      <c r="D77" s="37"/>
      <c r="E77" s="131"/>
      <c r="F77" s="131"/>
      <c r="G77" s="37"/>
      <c r="H77" s="131"/>
      <c r="I77" s="156"/>
      <c r="J77" s="156"/>
      <c r="K77" s="156"/>
      <c r="L77" s="156"/>
      <c r="M77" s="156"/>
    </row>
    <row r="78" spans="1:21" ht="15" customHeight="1" thickBot="1">
      <c r="A78" s="187" t="s">
        <v>10</v>
      </c>
      <c r="B78" s="188" t="s">
        <v>38</v>
      </c>
      <c r="C78" s="188" t="s">
        <v>40</v>
      </c>
      <c r="D78" s="189" t="s">
        <v>70</v>
      </c>
      <c r="E78" s="217" t="s">
        <v>71</v>
      </c>
      <c r="F78" s="199" t="s">
        <v>75</v>
      </c>
      <c r="G78" s="196" t="s">
        <v>79</v>
      </c>
      <c r="H78" s="199" t="s">
        <v>72</v>
      </c>
      <c r="I78" s="204">
        <v>2020</v>
      </c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6"/>
    </row>
    <row r="79" spans="1:21" ht="15" customHeight="1">
      <c r="A79" s="187"/>
      <c r="B79" s="188"/>
      <c r="C79" s="188"/>
      <c r="D79" s="189"/>
      <c r="E79" s="217"/>
      <c r="F79" s="202"/>
      <c r="G79" s="197"/>
      <c r="H79" s="200"/>
      <c r="I79" s="207" t="s">
        <v>41</v>
      </c>
      <c r="J79" s="208"/>
      <c r="K79" s="207" t="s">
        <v>42</v>
      </c>
      <c r="L79" s="208"/>
      <c r="M79" s="207" t="s">
        <v>43</v>
      </c>
      <c r="N79" s="208"/>
      <c r="O79" s="207" t="s">
        <v>44</v>
      </c>
      <c r="P79" s="208"/>
      <c r="Q79" s="207" t="s">
        <v>45</v>
      </c>
      <c r="R79" s="208"/>
      <c r="S79" s="207" t="s">
        <v>46</v>
      </c>
      <c r="T79" s="208"/>
      <c r="U79" s="195" t="s">
        <v>73</v>
      </c>
    </row>
    <row r="80" spans="1:21" ht="60">
      <c r="A80" s="187"/>
      <c r="B80" s="188"/>
      <c r="C80" s="188"/>
      <c r="D80" s="189"/>
      <c r="E80" s="217"/>
      <c r="F80" s="203"/>
      <c r="G80" s="198"/>
      <c r="H80" s="201"/>
      <c r="I80" s="145" t="s">
        <v>47</v>
      </c>
      <c r="J80" s="146" t="s">
        <v>73</v>
      </c>
      <c r="K80" s="145" t="s">
        <v>47</v>
      </c>
      <c r="L80" s="147" t="s">
        <v>73</v>
      </c>
      <c r="M80" s="145" t="s">
        <v>47</v>
      </c>
      <c r="N80" s="147" t="s">
        <v>73</v>
      </c>
      <c r="O80" s="145" t="s">
        <v>47</v>
      </c>
      <c r="P80" s="146" t="s">
        <v>73</v>
      </c>
      <c r="Q80" s="145" t="s">
        <v>47</v>
      </c>
      <c r="R80" s="146" t="s">
        <v>73</v>
      </c>
      <c r="S80" s="145" t="s">
        <v>47</v>
      </c>
      <c r="T80" s="146" t="s">
        <v>73</v>
      </c>
      <c r="U80" s="195"/>
    </row>
    <row r="81" spans="1:21" ht="15">
      <c r="A81" s="18" t="s">
        <v>12</v>
      </c>
      <c r="B81" s="31">
        <v>2</v>
      </c>
      <c r="C81" s="31">
        <v>2018</v>
      </c>
      <c r="D81" s="63"/>
      <c r="E81" s="121">
        <f>D81*1.21</f>
        <v>0</v>
      </c>
      <c r="F81" s="122">
        <v>0</v>
      </c>
      <c r="G81" s="63"/>
      <c r="H81" s="126">
        <f>G81*1.21</f>
        <v>0</v>
      </c>
      <c r="I81" s="148">
        <v>24</v>
      </c>
      <c r="J81" s="150">
        <f aca="true" t="shared" si="25" ref="J81:J99">H81*I81</f>
        <v>0</v>
      </c>
      <c r="K81" s="148">
        <v>0</v>
      </c>
      <c r="L81" s="150">
        <f aca="true" t="shared" si="26" ref="L81:L99">H81*K81</f>
        <v>0</v>
      </c>
      <c r="M81" s="148">
        <v>0</v>
      </c>
      <c r="N81" s="150">
        <f aca="true" t="shared" si="27" ref="N81:N99">H81*M81</f>
        <v>0</v>
      </c>
      <c r="O81" s="148">
        <v>24</v>
      </c>
      <c r="P81" s="149">
        <f aca="true" t="shared" si="28" ref="P81:P99">H81*O81</f>
        <v>0</v>
      </c>
      <c r="Q81" s="148">
        <v>24</v>
      </c>
      <c r="R81" s="149">
        <f aca="true" t="shared" si="29" ref="R81:R99">Q81*H81</f>
        <v>0</v>
      </c>
      <c r="S81" s="148">
        <v>0</v>
      </c>
      <c r="T81" s="149">
        <f aca="true" t="shared" si="30" ref="T81:T99">S81*H81</f>
        <v>0</v>
      </c>
      <c r="U81" s="173">
        <f aca="true" t="shared" si="31" ref="U81:U99">T81+R81+P81+N81+L81+J81+F81</f>
        <v>0</v>
      </c>
    </row>
    <row r="82" spans="1:21" ht="15">
      <c r="A82" s="18" t="s">
        <v>13</v>
      </c>
      <c r="B82" s="31">
        <v>2</v>
      </c>
      <c r="C82" s="31">
        <v>2018</v>
      </c>
      <c r="D82" s="63"/>
      <c r="E82" s="121">
        <f aca="true" t="shared" si="32" ref="E82:E99">D82*1.21</f>
        <v>0</v>
      </c>
      <c r="F82" s="122">
        <v>0</v>
      </c>
      <c r="G82" s="63"/>
      <c r="H82" s="126">
        <f aca="true" t="shared" si="33" ref="H82:H99">G82*1.21</f>
        <v>0</v>
      </c>
      <c r="I82" s="148">
        <v>24</v>
      </c>
      <c r="J82" s="150">
        <f t="shared" si="25"/>
        <v>0</v>
      </c>
      <c r="K82" s="148">
        <v>0</v>
      </c>
      <c r="L82" s="150">
        <f t="shared" si="26"/>
        <v>0</v>
      </c>
      <c r="M82" s="148">
        <v>0</v>
      </c>
      <c r="N82" s="150">
        <f t="shared" si="27"/>
        <v>0</v>
      </c>
      <c r="O82" s="148">
        <v>24</v>
      </c>
      <c r="P82" s="149">
        <f t="shared" si="28"/>
        <v>0</v>
      </c>
      <c r="Q82" s="148">
        <v>24</v>
      </c>
      <c r="R82" s="149">
        <f t="shared" si="29"/>
        <v>0</v>
      </c>
      <c r="S82" s="148">
        <v>0</v>
      </c>
      <c r="T82" s="149">
        <f t="shared" si="30"/>
        <v>0</v>
      </c>
      <c r="U82" s="173">
        <f t="shared" si="31"/>
        <v>0</v>
      </c>
    </row>
    <row r="83" spans="1:21" ht="15">
      <c r="A83" s="18" t="s">
        <v>14</v>
      </c>
      <c r="B83" s="31">
        <v>1</v>
      </c>
      <c r="C83" s="31">
        <v>2018</v>
      </c>
      <c r="D83" s="63"/>
      <c r="E83" s="121">
        <f t="shared" si="32"/>
        <v>0</v>
      </c>
      <c r="F83" s="122">
        <v>0</v>
      </c>
      <c r="G83" s="63"/>
      <c r="H83" s="126">
        <f t="shared" si="33"/>
        <v>0</v>
      </c>
      <c r="I83" s="148">
        <v>12</v>
      </c>
      <c r="J83" s="150">
        <f t="shared" si="25"/>
        <v>0</v>
      </c>
      <c r="K83" s="148">
        <v>0</v>
      </c>
      <c r="L83" s="150">
        <f t="shared" si="26"/>
        <v>0</v>
      </c>
      <c r="M83" s="148">
        <v>0</v>
      </c>
      <c r="N83" s="150">
        <f t="shared" si="27"/>
        <v>0</v>
      </c>
      <c r="O83" s="148">
        <v>12</v>
      </c>
      <c r="P83" s="149">
        <f t="shared" si="28"/>
        <v>0</v>
      </c>
      <c r="Q83" s="148">
        <v>12</v>
      </c>
      <c r="R83" s="149">
        <f t="shared" si="29"/>
        <v>0</v>
      </c>
      <c r="S83" s="148">
        <v>0</v>
      </c>
      <c r="T83" s="149">
        <f t="shared" si="30"/>
        <v>0</v>
      </c>
      <c r="U83" s="173">
        <f t="shared" si="31"/>
        <v>0</v>
      </c>
    </row>
    <row r="84" spans="1:21" ht="15">
      <c r="A84" s="18" t="s">
        <v>15</v>
      </c>
      <c r="B84" s="31">
        <v>1</v>
      </c>
      <c r="C84" s="31">
        <v>2018</v>
      </c>
      <c r="D84" s="63"/>
      <c r="E84" s="121">
        <f t="shared" si="32"/>
        <v>0</v>
      </c>
      <c r="F84" s="122">
        <v>0</v>
      </c>
      <c r="G84" s="63"/>
      <c r="H84" s="126">
        <f t="shared" si="33"/>
        <v>0</v>
      </c>
      <c r="I84" s="148">
        <v>0</v>
      </c>
      <c r="J84" s="150">
        <f t="shared" si="25"/>
        <v>0</v>
      </c>
      <c r="K84" s="148">
        <v>0</v>
      </c>
      <c r="L84" s="150">
        <f t="shared" si="26"/>
        <v>0</v>
      </c>
      <c r="M84" s="148">
        <v>0</v>
      </c>
      <c r="N84" s="150">
        <f t="shared" si="27"/>
        <v>0</v>
      </c>
      <c r="O84" s="148">
        <v>12</v>
      </c>
      <c r="P84" s="149">
        <f t="shared" si="28"/>
        <v>0</v>
      </c>
      <c r="Q84" s="148">
        <v>12</v>
      </c>
      <c r="R84" s="149">
        <f t="shared" si="29"/>
        <v>0</v>
      </c>
      <c r="S84" s="148">
        <v>0</v>
      </c>
      <c r="T84" s="149">
        <f t="shared" si="30"/>
        <v>0</v>
      </c>
      <c r="U84" s="173">
        <f t="shared" si="31"/>
        <v>0</v>
      </c>
    </row>
    <row r="85" spans="1:21" ht="15">
      <c r="A85" s="18" t="s">
        <v>16</v>
      </c>
      <c r="B85" s="31">
        <v>2</v>
      </c>
      <c r="C85" s="31">
        <v>2019</v>
      </c>
      <c r="D85" s="63"/>
      <c r="E85" s="121">
        <f t="shared" si="32"/>
        <v>0</v>
      </c>
      <c r="F85" s="122">
        <v>0</v>
      </c>
      <c r="G85" s="63"/>
      <c r="H85" s="126">
        <f t="shared" si="33"/>
        <v>0</v>
      </c>
      <c r="I85" s="148">
        <v>0</v>
      </c>
      <c r="J85" s="150">
        <f t="shared" si="25"/>
        <v>0</v>
      </c>
      <c r="K85" s="148">
        <v>24</v>
      </c>
      <c r="L85" s="150">
        <f t="shared" si="26"/>
        <v>0</v>
      </c>
      <c r="M85" s="148">
        <v>24</v>
      </c>
      <c r="N85" s="150">
        <f t="shared" si="27"/>
        <v>0</v>
      </c>
      <c r="O85" s="148"/>
      <c r="P85" s="149">
        <f t="shared" si="28"/>
        <v>0</v>
      </c>
      <c r="Q85" s="148"/>
      <c r="R85" s="149">
        <f t="shared" si="29"/>
        <v>0</v>
      </c>
      <c r="S85" s="148">
        <v>0</v>
      </c>
      <c r="T85" s="149">
        <f t="shared" si="30"/>
        <v>0</v>
      </c>
      <c r="U85" s="173">
        <f t="shared" si="31"/>
        <v>0</v>
      </c>
    </row>
    <row r="86" spans="1:21" ht="30">
      <c r="A86" s="18" t="s">
        <v>18</v>
      </c>
      <c r="B86" s="31">
        <v>1</v>
      </c>
      <c r="C86" s="31" t="s">
        <v>48</v>
      </c>
      <c r="D86" s="63"/>
      <c r="E86" s="121">
        <f t="shared" si="32"/>
        <v>0</v>
      </c>
      <c r="F86" s="122">
        <v>0</v>
      </c>
      <c r="G86" s="63"/>
      <c r="H86" s="126">
        <f t="shared" si="33"/>
        <v>0</v>
      </c>
      <c r="I86" s="148">
        <v>12</v>
      </c>
      <c r="J86" s="150">
        <f t="shared" si="25"/>
        <v>0</v>
      </c>
      <c r="K86" s="148">
        <v>12</v>
      </c>
      <c r="L86" s="150">
        <f t="shared" si="26"/>
        <v>0</v>
      </c>
      <c r="M86" s="148">
        <v>12</v>
      </c>
      <c r="N86" s="150">
        <f t="shared" si="27"/>
        <v>0</v>
      </c>
      <c r="O86" s="148">
        <v>12</v>
      </c>
      <c r="P86" s="149">
        <f t="shared" si="28"/>
        <v>0</v>
      </c>
      <c r="Q86" s="148">
        <v>12</v>
      </c>
      <c r="R86" s="149">
        <f t="shared" si="29"/>
        <v>0</v>
      </c>
      <c r="S86" s="148">
        <v>12</v>
      </c>
      <c r="T86" s="149">
        <f t="shared" si="30"/>
        <v>0</v>
      </c>
      <c r="U86" s="173">
        <f t="shared" si="31"/>
        <v>0</v>
      </c>
    </row>
    <row r="87" spans="1:21" ht="15">
      <c r="A87" s="18" t="s">
        <v>19</v>
      </c>
      <c r="B87" s="31">
        <v>1</v>
      </c>
      <c r="C87" s="31">
        <v>2019</v>
      </c>
      <c r="D87" s="63"/>
      <c r="E87" s="121">
        <f t="shared" si="32"/>
        <v>0</v>
      </c>
      <c r="F87" s="122">
        <v>0</v>
      </c>
      <c r="G87" s="63"/>
      <c r="H87" s="126">
        <f t="shared" si="33"/>
        <v>0</v>
      </c>
      <c r="I87" s="148">
        <v>0</v>
      </c>
      <c r="J87" s="150">
        <f t="shared" si="25"/>
        <v>0</v>
      </c>
      <c r="K87" s="148">
        <v>12</v>
      </c>
      <c r="L87" s="150">
        <f t="shared" si="26"/>
        <v>0</v>
      </c>
      <c r="M87" s="148">
        <v>12</v>
      </c>
      <c r="N87" s="150">
        <f t="shared" si="27"/>
        <v>0</v>
      </c>
      <c r="O87" s="148"/>
      <c r="P87" s="149">
        <f t="shared" si="28"/>
        <v>0</v>
      </c>
      <c r="Q87" s="148"/>
      <c r="R87" s="149">
        <f t="shared" si="29"/>
        <v>0</v>
      </c>
      <c r="S87" s="148">
        <v>0</v>
      </c>
      <c r="T87" s="149">
        <f t="shared" si="30"/>
        <v>0</v>
      </c>
      <c r="U87" s="173">
        <f t="shared" si="31"/>
        <v>0</v>
      </c>
    </row>
    <row r="88" spans="1:21" ht="30">
      <c r="A88" s="18" t="s">
        <v>20</v>
      </c>
      <c r="B88" s="31">
        <v>2</v>
      </c>
      <c r="C88" s="31" t="s">
        <v>49</v>
      </c>
      <c r="D88" s="63"/>
      <c r="E88" s="121">
        <f t="shared" si="32"/>
        <v>0</v>
      </c>
      <c r="F88" s="122">
        <v>0</v>
      </c>
      <c r="G88" s="63"/>
      <c r="H88" s="126">
        <f t="shared" si="33"/>
        <v>0</v>
      </c>
      <c r="I88" s="148">
        <v>24</v>
      </c>
      <c r="J88" s="150">
        <f t="shared" si="25"/>
        <v>0</v>
      </c>
      <c r="K88" s="148">
        <v>24</v>
      </c>
      <c r="L88" s="150">
        <f t="shared" si="26"/>
        <v>0</v>
      </c>
      <c r="M88" s="148">
        <v>24</v>
      </c>
      <c r="N88" s="150">
        <f t="shared" si="27"/>
        <v>0</v>
      </c>
      <c r="O88" s="148">
        <v>24</v>
      </c>
      <c r="P88" s="149">
        <f t="shared" si="28"/>
        <v>0</v>
      </c>
      <c r="Q88" s="148">
        <v>24</v>
      </c>
      <c r="R88" s="149">
        <f t="shared" si="29"/>
        <v>0</v>
      </c>
      <c r="S88" s="148">
        <v>24</v>
      </c>
      <c r="T88" s="149">
        <f t="shared" si="30"/>
        <v>0</v>
      </c>
      <c r="U88" s="173">
        <f t="shared" si="31"/>
        <v>0</v>
      </c>
    </row>
    <row r="89" spans="1:21" ht="30">
      <c r="A89" s="18" t="s">
        <v>21</v>
      </c>
      <c r="B89" s="31">
        <v>1</v>
      </c>
      <c r="C89" s="31" t="s">
        <v>49</v>
      </c>
      <c r="D89" s="63"/>
      <c r="E89" s="121">
        <f t="shared" si="32"/>
        <v>0</v>
      </c>
      <c r="F89" s="122">
        <v>0</v>
      </c>
      <c r="G89" s="63"/>
      <c r="H89" s="126">
        <f t="shared" si="33"/>
        <v>0</v>
      </c>
      <c r="I89" s="148">
        <v>12</v>
      </c>
      <c r="J89" s="150">
        <f t="shared" si="25"/>
        <v>0</v>
      </c>
      <c r="K89" s="148">
        <v>12</v>
      </c>
      <c r="L89" s="150">
        <f t="shared" si="26"/>
        <v>0</v>
      </c>
      <c r="M89" s="148">
        <v>12</v>
      </c>
      <c r="N89" s="150">
        <f t="shared" si="27"/>
        <v>0</v>
      </c>
      <c r="O89" s="148">
        <v>12</v>
      </c>
      <c r="P89" s="149">
        <f t="shared" si="28"/>
        <v>0</v>
      </c>
      <c r="Q89" s="148">
        <v>12</v>
      </c>
      <c r="R89" s="149">
        <f t="shared" si="29"/>
        <v>0</v>
      </c>
      <c r="S89" s="148">
        <v>12</v>
      </c>
      <c r="T89" s="149">
        <f t="shared" si="30"/>
        <v>0</v>
      </c>
      <c r="U89" s="173">
        <f t="shared" si="31"/>
        <v>0</v>
      </c>
    </row>
    <row r="90" spans="1:21" ht="15">
      <c r="A90" s="18" t="s">
        <v>22</v>
      </c>
      <c r="B90" s="31">
        <v>1</v>
      </c>
      <c r="C90" s="31">
        <v>2019</v>
      </c>
      <c r="D90" s="63"/>
      <c r="E90" s="121">
        <f t="shared" si="32"/>
        <v>0</v>
      </c>
      <c r="F90" s="122">
        <v>0</v>
      </c>
      <c r="G90" s="63"/>
      <c r="H90" s="126">
        <f t="shared" si="33"/>
        <v>0</v>
      </c>
      <c r="I90" s="148">
        <v>12</v>
      </c>
      <c r="J90" s="150">
        <f t="shared" si="25"/>
        <v>0</v>
      </c>
      <c r="K90" s="148">
        <v>12</v>
      </c>
      <c r="L90" s="150">
        <f t="shared" si="26"/>
        <v>0</v>
      </c>
      <c r="M90" s="148">
        <v>12</v>
      </c>
      <c r="N90" s="150">
        <f t="shared" si="27"/>
        <v>0</v>
      </c>
      <c r="O90" s="148"/>
      <c r="P90" s="149">
        <f t="shared" si="28"/>
        <v>0</v>
      </c>
      <c r="Q90" s="148"/>
      <c r="R90" s="149">
        <f t="shared" si="29"/>
        <v>0</v>
      </c>
      <c r="S90" s="148">
        <v>0</v>
      </c>
      <c r="T90" s="149">
        <f t="shared" si="30"/>
        <v>0</v>
      </c>
      <c r="U90" s="173">
        <f t="shared" si="31"/>
        <v>0</v>
      </c>
    </row>
    <row r="91" spans="1:21" ht="15">
      <c r="A91" s="18" t="s">
        <v>23</v>
      </c>
      <c r="B91" s="31">
        <v>5</v>
      </c>
      <c r="C91" s="31">
        <v>2020</v>
      </c>
      <c r="D91" s="63"/>
      <c r="E91" s="121">
        <f t="shared" si="32"/>
        <v>0</v>
      </c>
      <c r="F91" s="122">
        <f>D91*B91</f>
        <v>0</v>
      </c>
      <c r="G91" s="63"/>
      <c r="H91" s="126">
        <f t="shared" si="33"/>
        <v>0</v>
      </c>
      <c r="I91" s="148">
        <v>60</v>
      </c>
      <c r="J91" s="150">
        <f t="shared" si="25"/>
        <v>0</v>
      </c>
      <c r="K91" s="148">
        <v>0</v>
      </c>
      <c r="L91" s="150">
        <f t="shared" si="26"/>
        <v>0</v>
      </c>
      <c r="M91" s="148">
        <v>0</v>
      </c>
      <c r="N91" s="150">
        <f t="shared" si="27"/>
        <v>0</v>
      </c>
      <c r="O91" s="148"/>
      <c r="P91" s="149">
        <f t="shared" si="28"/>
        <v>0</v>
      </c>
      <c r="Q91" s="148"/>
      <c r="R91" s="149">
        <f t="shared" si="29"/>
        <v>0</v>
      </c>
      <c r="S91" s="148">
        <v>0</v>
      </c>
      <c r="T91" s="149">
        <f t="shared" si="30"/>
        <v>0</v>
      </c>
      <c r="U91" s="173">
        <f t="shared" si="31"/>
        <v>0</v>
      </c>
    </row>
    <row r="92" spans="1:21" ht="15">
      <c r="A92" s="18" t="s">
        <v>24</v>
      </c>
      <c r="B92" s="31">
        <v>1</v>
      </c>
      <c r="C92" s="31">
        <v>2021</v>
      </c>
      <c r="D92" s="63"/>
      <c r="E92" s="121">
        <f t="shared" si="32"/>
        <v>0</v>
      </c>
      <c r="F92" s="122">
        <v>0</v>
      </c>
      <c r="G92" s="63"/>
      <c r="H92" s="126">
        <f t="shared" si="33"/>
        <v>0</v>
      </c>
      <c r="I92" s="148">
        <v>0</v>
      </c>
      <c r="J92" s="150">
        <f t="shared" si="25"/>
        <v>0</v>
      </c>
      <c r="K92" s="148">
        <v>0</v>
      </c>
      <c r="L92" s="150">
        <f t="shared" si="26"/>
        <v>0</v>
      </c>
      <c r="M92" s="148">
        <v>0</v>
      </c>
      <c r="N92" s="150">
        <f t="shared" si="27"/>
        <v>0</v>
      </c>
      <c r="O92" s="148"/>
      <c r="P92" s="149">
        <f t="shared" si="28"/>
        <v>0</v>
      </c>
      <c r="Q92" s="148"/>
      <c r="R92" s="149">
        <f t="shared" si="29"/>
        <v>0</v>
      </c>
      <c r="S92" s="148">
        <v>0</v>
      </c>
      <c r="T92" s="149">
        <f t="shared" si="30"/>
        <v>0</v>
      </c>
      <c r="U92" s="173">
        <f t="shared" si="31"/>
        <v>0</v>
      </c>
    </row>
    <row r="93" spans="1:21" ht="30">
      <c r="A93" s="18" t="s">
        <v>25</v>
      </c>
      <c r="B93" s="31">
        <v>2</v>
      </c>
      <c r="C93" s="31" t="s">
        <v>49</v>
      </c>
      <c r="D93" s="63"/>
      <c r="E93" s="121">
        <f t="shared" si="32"/>
        <v>0</v>
      </c>
      <c r="F93" s="122">
        <v>0</v>
      </c>
      <c r="G93" s="63"/>
      <c r="H93" s="126">
        <f t="shared" si="33"/>
        <v>0</v>
      </c>
      <c r="I93" s="148">
        <v>24</v>
      </c>
      <c r="J93" s="150">
        <f t="shared" si="25"/>
        <v>0</v>
      </c>
      <c r="K93" s="148">
        <v>24</v>
      </c>
      <c r="L93" s="150">
        <f t="shared" si="26"/>
        <v>0</v>
      </c>
      <c r="M93" s="148">
        <v>24</v>
      </c>
      <c r="N93" s="150">
        <f t="shared" si="27"/>
        <v>0</v>
      </c>
      <c r="O93" s="148">
        <v>24</v>
      </c>
      <c r="P93" s="149">
        <f t="shared" si="28"/>
        <v>0</v>
      </c>
      <c r="Q93" s="148">
        <v>24</v>
      </c>
      <c r="R93" s="149">
        <f t="shared" si="29"/>
        <v>0</v>
      </c>
      <c r="S93" s="148">
        <v>24</v>
      </c>
      <c r="T93" s="149">
        <f t="shared" si="30"/>
        <v>0</v>
      </c>
      <c r="U93" s="173">
        <f t="shared" si="31"/>
        <v>0</v>
      </c>
    </row>
    <row r="94" spans="1:21" ht="30">
      <c r="A94" s="18" t="s">
        <v>26</v>
      </c>
      <c r="B94" s="31">
        <v>2</v>
      </c>
      <c r="C94" s="31" t="s">
        <v>49</v>
      </c>
      <c r="D94" s="63"/>
      <c r="E94" s="121">
        <f t="shared" si="32"/>
        <v>0</v>
      </c>
      <c r="F94" s="122">
        <v>0</v>
      </c>
      <c r="G94" s="63"/>
      <c r="H94" s="126">
        <f t="shared" si="33"/>
        <v>0</v>
      </c>
      <c r="I94" s="148">
        <v>24</v>
      </c>
      <c r="J94" s="150">
        <f t="shared" si="25"/>
        <v>0</v>
      </c>
      <c r="K94" s="148">
        <v>24</v>
      </c>
      <c r="L94" s="150">
        <f t="shared" si="26"/>
        <v>0</v>
      </c>
      <c r="M94" s="148">
        <v>24</v>
      </c>
      <c r="N94" s="150">
        <f t="shared" si="27"/>
        <v>0</v>
      </c>
      <c r="O94" s="148">
        <v>24</v>
      </c>
      <c r="P94" s="149">
        <f t="shared" si="28"/>
        <v>0</v>
      </c>
      <c r="Q94" s="148">
        <v>24</v>
      </c>
      <c r="R94" s="149">
        <f t="shared" si="29"/>
        <v>0</v>
      </c>
      <c r="S94" s="148">
        <v>24</v>
      </c>
      <c r="T94" s="149">
        <f t="shared" si="30"/>
        <v>0</v>
      </c>
      <c r="U94" s="173">
        <f t="shared" si="31"/>
        <v>0</v>
      </c>
    </row>
    <row r="95" spans="1:21" ht="30">
      <c r="A95" s="18" t="s">
        <v>27</v>
      </c>
      <c r="B95" s="31">
        <v>1</v>
      </c>
      <c r="C95" s="31" t="s">
        <v>49</v>
      </c>
      <c r="D95" s="63"/>
      <c r="E95" s="121">
        <f t="shared" si="32"/>
        <v>0</v>
      </c>
      <c r="F95" s="122">
        <v>0</v>
      </c>
      <c r="G95" s="63"/>
      <c r="H95" s="126">
        <f t="shared" si="33"/>
        <v>0</v>
      </c>
      <c r="I95" s="148">
        <v>12</v>
      </c>
      <c r="J95" s="150">
        <f t="shared" si="25"/>
        <v>0</v>
      </c>
      <c r="K95" s="148">
        <v>12</v>
      </c>
      <c r="L95" s="150">
        <f t="shared" si="26"/>
        <v>0</v>
      </c>
      <c r="M95" s="148">
        <v>12</v>
      </c>
      <c r="N95" s="150">
        <f t="shared" si="27"/>
        <v>0</v>
      </c>
      <c r="O95" s="148">
        <v>12</v>
      </c>
      <c r="P95" s="149">
        <f t="shared" si="28"/>
        <v>0</v>
      </c>
      <c r="Q95" s="148">
        <v>12</v>
      </c>
      <c r="R95" s="149">
        <f t="shared" si="29"/>
        <v>0</v>
      </c>
      <c r="S95" s="148">
        <v>12</v>
      </c>
      <c r="T95" s="149">
        <f t="shared" si="30"/>
        <v>0</v>
      </c>
      <c r="U95" s="173">
        <f t="shared" si="31"/>
        <v>0</v>
      </c>
    </row>
    <row r="96" spans="1:21" ht="30">
      <c r="A96" s="18" t="s">
        <v>28</v>
      </c>
      <c r="B96" s="31">
        <v>1</v>
      </c>
      <c r="C96" s="31" t="s">
        <v>49</v>
      </c>
      <c r="D96" s="63"/>
      <c r="E96" s="121">
        <f t="shared" si="32"/>
        <v>0</v>
      </c>
      <c r="F96" s="122">
        <v>0</v>
      </c>
      <c r="G96" s="63"/>
      <c r="H96" s="126">
        <f t="shared" si="33"/>
        <v>0</v>
      </c>
      <c r="I96" s="148">
        <v>12</v>
      </c>
      <c r="J96" s="150">
        <f t="shared" si="25"/>
        <v>0</v>
      </c>
      <c r="K96" s="148">
        <v>12</v>
      </c>
      <c r="L96" s="150">
        <f t="shared" si="26"/>
        <v>0</v>
      </c>
      <c r="M96" s="148">
        <v>12</v>
      </c>
      <c r="N96" s="150">
        <f t="shared" si="27"/>
        <v>0</v>
      </c>
      <c r="O96" s="148">
        <v>12</v>
      </c>
      <c r="P96" s="149">
        <f t="shared" si="28"/>
        <v>0</v>
      </c>
      <c r="Q96" s="148">
        <v>12</v>
      </c>
      <c r="R96" s="149">
        <f t="shared" si="29"/>
        <v>0</v>
      </c>
      <c r="S96" s="148">
        <v>12</v>
      </c>
      <c r="T96" s="149">
        <f t="shared" si="30"/>
        <v>0</v>
      </c>
      <c r="U96" s="173">
        <f t="shared" si="31"/>
        <v>0</v>
      </c>
    </row>
    <row r="97" spans="1:21" ht="30">
      <c r="A97" s="18" t="s">
        <v>29</v>
      </c>
      <c r="B97" s="31">
        <v>1</v>
      </c>
      <c r="C97" s="31" t="s">
        <v>49</v>
      </c>
      <c r="D97" s="63"/>
      <c r="E97" s="121">
        <f t="shared" si="32"/>
        <v>0</v>
      </c>
      <c r="F97" s="122">
        <v>0</v>
      </c>
      <c r="G97" s="63"/>
      <c r="H97" s="126">
        <f t="shared" si="33"/>
        <v>0</v>
      </c>
      <c r="I97" s="148">
        <v>12</v>
      </c>
      <c r="J97" s="150">
        <f t="shared" si="25"/>
        <v>0</v>
      </c>
      <c r="K97" s="148">
        <v>12</v>
      </c>
      <c r="L97" s="150">
        <f t="shared" si="26"/>
        <v>0</v>
      </c>
      <c r="M97" s="148">
        <v>12</v>
      </c>
      <c r="N97" s="150">
        <f t="shared" si="27"/>
        <v>0</v>
      </c>
      <c r="O97" s="148">
        <v>12</v>
      </c>
      <c r="P97" s="149">
        <f t="shared" si="28"/>
        <v>0</v>
      </c>
      <c r="Q97" s="148">
        <v>12</v>
      </c>
      <c r="R97" s="149">
        <f t="shared" si="29"/>
        <v>0</v>
      </c>
      <c r="S97" s="148">
        <v>12</v>
      </c>
      <c r="T97" s="149">
        <f t="shared" si="30"/>
        <v>0</v>
      </c>
      <c r="U97" s="173">
        <f t="shared" si="31"/>
        <v>0</v>
      </c>
    </row>
    <row r="98" spans="1:21" ht="15">
      <c r="A98" s="18" t="s">
        <v>30</v>
      </c>
      <c r="B98" s="31">
        <v>3</v>
      </c>
      <c r="C98" s="31">
        <v>2021</v>
      </c>
      <c r="D98" s="63"/>
      <c r="E98" s="121">
        <f t="shared" si="32"/>
        <v>0</v>
      </c>
      <c r="F98" s="122">
        <v>0</v>
      </c>
      <c r="G98" s="63"/>
      <c r="H98" s="126">
        <f t="shared" si="33"/>
        <v>0</v>
      </c>
      <c r="I98" s="148">
        <v>0</v>
      </c>
      <c r="J98" s="150">
        <f t="shared" si="25"/>
        <v>0</v>
      </c>
      <c r="K98" s="148">
        <v>0</v>
      </c>
      <c r="L98" s="150">
        <f t="shared" si="26"/>
        <v>0</v>
      </c>
      <c r="M98" s="148">
        <v>0</v>
      </c>
      <c r="N98" s="150">
        <f t="shared" si="27"/>
        <v>0</v>
      </c>
      <c r="O98" s="148"/>
      <c r="P98" s="149">
        <f t="shared" si="28"/>
        <v>0</v>
      </c>
      <c r="Q98" s="148"/>
      <c r="R98" s="149">
        <f t="shared" si="29"/>
        <v>0</v>
      </c>
      <c r="S98" s="148">
        <v>0</v>
      </c>
      <c r="T98" s="149">
        <f t="shared" si="30"/>
        <v>0</v>
      </c>
      <c r="U98" s="173">
        <f t="shared" si="31"/>
        <v>0</v>
      </c>
    </row>
    <row r="99" spans="1:21" ht="15">
      <c r="A99" s="18" t="s">
        <v>31</v>
      </c>
      <c r="B99" s="31">
        <v>1</v>
      </c>
      <c r="C99" s="31">
        <v>2021</v>
      </c>
      <c r="D99" s="63"/>
      <c r="E99" s="121">
        <f t="shared" si="32"/>
        <v>0</v>
      </c>
      <c r="F99" s="122">
        <v>0</v>
      </c>
      <c r="G99" s="63"/>
      <c r="H99" s="126">
        <f t="shared" si="33"/>
        <v>0</v>
      </c>
      <c r="I99" s="148">
        <v>0</v>
      </c>
      <c r="J99" s="150">
        <f t="shared" si="25"/>
        <v>0</v>
      </c>
      <c r="K99" s="148">
        <v>0</v>
      </c>
      <c r="L99" s="150">
        <f t="shared" si="26"/>
        <v>0</v>
      </c>
      <c r="M99" s="148">
        <v>0</v>
      </c>
      <c r="N99" s="150">
        <f t="shared" si="27"/>
        <v>0</v>
      </c>
      <c r="O99" s="148"/>
      <c r="P99" s="149">
        <f t="shared" si="28"/>
        <v>0</v>
      </c>
      <c r="Q99" s="148"/>
      <c r="R99" s="149">
        <f t="shared" si="29"/>
        <v>0</v>
      </c>
      <c r="S99" s="148">
        <v>0</v>
      </c>
      <c r="T99" s="149">
        <f t="shared" si="30"/>
        <v>0</v>
      </c>
      <c r="U99" s="173">
        <f t="shared" si="31"/>
        <v>0</v>
      </c>
    </row>
    <row r="100" spans="1:31" s="34" customFormat="1" ht="15.75" thickBot="1">
      <c r="A100" s="32" t="s">
        <v>0</v>
      </c>
      <c r="B100" s="33">
        <v>31</v>
      </c>
      <c r="C100" s="33"/>
      <c r="D100" s="33"/>
      <c r="E100" s="123"/>
      <c r="F100" s="124">
        <f>SUM(F81:F99)</f>
        <v>0</v>
      </c>
      <c r="G100" s="33"/>
      <c r="H100" s="127"/>
      <c r="I100" s="151"/>
      <c r="J100" s="152">
        <f>SUM(J81:J99)</f>
        <v>0</v>
      </c>
      <c r="K100" s="159"/>
      <c r="L100" s="152">
        <f>SUM(L81:L99)</f>
        <v>0</v>
      </c>
      <c r="M100" s="151"/>
      <c r="N100" s="152">
        <f>SUM(N81:N99)</f>
        <v>0</v>
      </c>
      <c r="O100" s="151"/>
      <c r="P100" s="152">
        <f>SUM(P81:P99)</f>
        <v>0</v>
      </c>
      <c r="Q100" s="151"/>
      <c r="R100" s="152">
        <f>SUM(R81:R99)</f>
        <v>0</v>
      </c>
      <c r="S100" s="151"/>
      <c r="T100" s="152">
        <f>SUM(T81:T99)</f>
        <v>0</v>
      </c>
      <c r="U100" s="174">
        <f>SUM(U81:U99)</f>
        <v>0</v>
      </c>
      <c r="V100" s="36"/>
      <c r="W100" s="36"/>
      <c r="X100" s="36"/>
      <c r="Y100" s="36"/>
      <c r="Z100" s="36"/>
      <c r="AA100" s="36"/>
      <c r="AB100" s="36"/>
      <c r="AC100" s="153"/>
      <c r="AD100" s="153"/>
      <c r="AE100" s="153"/>
    </row>
    <row r="101" spans="1:40" ht="15">
      <c r="A101" s="4"/>
      <c r="B101" s="5"/>
      <c r="C101" s="5"/>
      <c r="D101" s="5"/>
      <c r="E101" s="130"/>
      <c r="F101" s="130"/>
      <c r="G101" s="5"/>
      <c r="H101" s="130"/>
      <c r="I101" s="154"/>
      <c r="J101" s="154"/>
      <c r="K101" s="154"/>
      <c r="L101" s="154"/>
      <c r="M101" s="154"/>
      <c r="N101" s="155"/>
      <c r="O101" s="155"/>
      <c r="P101" s="155"/>
      <c r="Q101" s="155"/>
      <c r="R101" s="36"/>
      <c r="S101" s="36"/>
      <c r="T101" s="36"/>
      <c r="U101" s="155"/>
      <c r="X101" s="36"/>
      <c r="Y101" s="36"/>
      <c r="Z101" s="36"/>
      <c r="AA101" s="36"/>
      <c r="AB101" s="36"/>
      <c r="AC101" s="36"/>
      <c r="AD101" s="36"/>
      <c r="AE101" s="36"/>
      <c r="AF101" s="35"/>
      <c r="AG101" s="35"/>
      <c r="AH101" s="35"/>
      <c r="AI101" s="35"/>
      <c r="AJ101" s="35"/>
      <c r="AK101" s="35"/>
      <c r="AL101" s="4"/>
      <c r="AM101" s="36"/>
      <c r="AN101" s="36"/>
    </row>
    <row r="102" spans="1:13" ht="18">
      <c r="A102" s="14" t="s">
        <v>52</v>
      </c>
      <c r="B102" s="37"/>
      <c r="C102" s="37"/>
      <c r="D102" s="37"/>
      <c r="E102" s="131"/>
      <c r="F102" s="131"/>
      <c r="G102" s="37"/>
      <c r="H102" s="131"/>
      <c r="I102" s="156"/>
      <c r="J102" s="156"/>
      <c r="K102" s="156"/>
      <c r="L102" s="156"/>
      <c r="M102" s="156"/>
    </row>
    <row r="103" spans="1:21" ht="15" customHeight="1" thickBot="1">
      <c r="A103" s="187" t="s">
        <v>10</v>
      </c>
      <c r="B103" s="188" t="s">
        <v>38</v>
      </c>
      <c r="C103" s="188" t="s">
        <v>40</v>
      </c>
      <c r="D103" s="189" t="s">
        <v>70</v>
      </c>
      <c r="E103" s="217" t="s">
        <v>71</v>
      </c>
      <c r="F103" s="199" t="s">
        <v>75</v>
      </c>
      <c r="G103" s="196" t="s">
        <v>79</v>
      </c>
      <c r="H103" s="199" t="s">
        <v>72</v>
      </c>
      <c r="I103" s="204">
        <v>2021</v>
      </c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6"/>
    </row>
    <row r="104" spans="1:21" ht="15" customHeight="1">
      <c r="A104" s="187"/>
      <c r="B104" s="188"/>
      <c r="C104" s="188"/>
      <c r="D104" s="189"/>
      <c r="E104" s="217"/>
      <c r="F104" s="202"/>
      <c r="G104" s="197"/>
      <c r="H104" s="200"/>
      <c r="I104" s="207" t="s">
        <v>41</v>
      </c>
      <c r="J104" s="208"/>
      <c r="K104" s="207" t="s">
        <v>42</v>
      </c>
      <c r="L104" s="208"/>
      <c r="M104" s="207" t="s">
        <v>43</v>
      </c>
      <c r="N104" s="208"/>
      <c r="O104" s="207" t="s">
        <v>44</v>
      </c>
      <c r="P104" s="208"/>
      <c r="Q104" s="207" t="s">
        <v>45</v>
      </c>
      <c r="R104" s="208"/>
      <c r="S104" s="207" t="s">
        <v>46</v>
      </c>
      <c r="T104" s="208"/>
      <c r="U104" s="195" t="s">
        <v>73</v>
      </c>
    </row>
    <row r="105" spans="1:21" ht="60">
      <c r="A105" s="187"/>
      <c r="B105" s="188"/>
      <c r="C105" s="188"/>
      <c r="D105" s="189"/>
      <c r="E105" s="217"/>
      <c r="F105" s="203"/>
      <c r="G105" s="198"/>
      <c r="H105" s="201"/>
      <c r="I105" s="145" t="s">
        <v>47</v>
      </c>
      <c r="J105" s="146" t="s">
        <v>73</v>
      </c>
      <c r="K105" s="145" t="s">
        <v>47</v>
      </c>
      <c r="L105" s="147" t="s">
        <v>73</v>
      </c>
      <c r="M105" s="145" t="s">
        <v>47</v>
      </c>
      <c r="N105" s="147" t="s">
        <v>73</v>
      </c>
      <c r="O105" s="145" t="s">
        <v>47</v>
      </c>
      <c r="P105" s="157" t="s">
        <v>73</v>
      </c>
      <c r="Q105" s="145" t="s">
        <v>47</v>
      </c>
      <c r="R105" s="146" t="s">
        <v>73</v>
      </c>
      <c r="S105" s="161" t="s">
        <v>47</v>
      </c>
      <c r="T105" s="146" t="s">
        <v>73</v>
      </c>
      <c r="U105" s="195"/>
    </row>
    <row r="106" spans="1:21" ht="15">
      <c r="A106" s="18" t="s">
        <v>12</v>
      </c>
      <c r="B106" s="31">
        <v>2</v>
      </c>
      <c r="C106" s="31">
        <v>2018</v>
      </c>
      <c r="D106" s="63"/>
      <c r="E106" s="121">
        <f>D106*1.21</f>
        <v>0</v>
      </c>
      <c r="F106" s="122">
        <v>0</v>
      </c>
      <c r="G106" s="63"/>
      <c r="H106" s="126">
        <f>G106*1.21</f>
        <v>0</v>
      </c>
      <c r="I106" s="148">
        <v>0</v>
      </c>
      <c r="J106" s="150">
        <f aca="true" t="shared" si="34" ref="J106:J124">H106*I106</f>
        <v>0</v>
      </c>
      <c r="K106" s="148">
        <v>24</v>
      </c>
      <c r="L106" s="150">
        <f aca="true" t="shared" si="35" ref="L106:L124">K106*H106</f>
        <v>0</v>
      </c>
      <c r="M106" s="148">
        <v>24</v>
      </c>
      <c r="N106" s="150">
        <f aca="true" t="shared" si="36" ref="N106:N124">M106*H106</f>
        <v>0</v>
      </c>
      <c r="O106" s="148">
        <v>0</v>
      </c>
      <c r="P106" s="158">
        <f aca="true" t="shared" si="37" ref="P106:P124">O106*H106</f>
        <v>0</v>
      </c>
      <c r="Q106" s="148">
        <v>0</v>
      </c>
      <c r="R106" s="149">
        <f aca="true" t="shared" si="38" ref="R106:R124">Q106*H106</f>
        <v>0</v>
      </c>
      <c r="S106" s="162">
        <v>24</v>
      </c>
      <c r="T106" s="149">
        <f aca="true" t="shared" si="39" ref="T106:T124">S106*H106</f>
        <v>0</v>
      </c>
      <c r="U106" s="173">
        <f aca="true" t="shared" si="40" ref="U106:U124">T106+R106+P106+N106+L106+J106+F106</f>
        <v>0</v>
      </c>
    </row>
    <row r="107" spans="1:21" ht="15">
      <c r="A107" s="18" t="s">
        <v>13</v>
      </c>
      <c r="B107" s="31">
        <v>2</v>
      </c>
      <c r="C107" s="31">
        <v>2018</v>
      </c>
      <c r="D107" s="63"/>
      <c r="E107" s="121">
        <f aca="true" t="shared" si="41" ref="E107:E124">D107*1.21</f>
        <v>0</v>
      </c>
      <c r="F107" s="122">
        <v>0</v>
      </c>
      <c r="G107" s="63"/>
      <c r="H107" s="126">
        <f aca="true" t="shared" si="42" ref="H107:H124">G107*1.21</f>
        <v>0</v>
      </c>
      <c r="I107" s="148">
        <v>0</v>
      </c>
      <c r="J107" s="150">
        <f t="shared" si="34"/>
        <v>0</v>
      </c>
      <c r="K107" s="148">
        <v>24</v>
      </c>
      <c r="L107" s="150">
        <f t="shared" si="35"/>
        <v>0</v>
      </c>
      <c r="M107" s="148">
        <v>24</v>
      </c>
      <c r="N107" s="150">
        <f t="shared" si="36"/>
        <v>0</v>
      </c>
      <c r="O107" s="148">
        <v>0</v>
      </c>
      <c r="P107" s="158">
        <f t="shared" si="37"/>
        <v>0</v>
      </c>
      <c r="Q107" s="148">
        <v>0</v>
      </c>
      <c r="R107" s="149">
        <f t="shared" si="38"/>
        <v>0</v>
      </c>
      <c r="S107" s="162">
        <v>24</v>
      </c>
      <c r="T107" s="149">
        <f t="shared" si="39"/>
        <v>0</v>
      </c>
      <c r="U107" s="173">
        <f t="shared" si="40"/>
        <v>0</v>
      </c>
    </row>
    <row r="108" spans="1:21" ht="15">
      <c r="A108" s="18" t="s">
        <v>14</v>
      </c>
      <c r="B108" s="31">
        <v>1</v>
      </c>
      <c r="C108" s="31">
        <v>2018</v>
      </c>
      <c r="D108" s="63"/>
      <c r="E108" s="121">
        <f t="shared" si="41"/>
        <v>0</v>
      </c>
      <c r="F108" s="122">
        <v>0</v>
      </c>
      <c r="G108" s="63"/>
      <c r="H108" s="126">
        <f t="shared" si="42"/>
        <v>0</v>
      </c>
      <c r="I108" s="148">
        <v>0</v>
      </c>
      <c r="J108" s="150">
        <f t="shared" si="34"/>
        <v>0</v>
      </c>
      <c r="K108" s="148">
        <v>12</v>
      </c>
      <c r="L108" s="150">
        <f t="shared" si="35"/>
        <v>0</v>
      </c>
      <c r="M108" s="148">
        <v>12</v>
      </c>
      <c r="N108" s="150">
        <f t="shared" si="36"/>
        <v>0</v>
      </c>
      <c r="O108" s="148">
        <v>0</v>
      </c>
      <c r="P108" s="158">
        <f t="shared" si="37"/>
        <v>0</v>
      </c>
      <c r="Q108" s="148">
        <v>0</v>
      </c>
      <c r="R108" s="149">
        <f t="shared" si="38"/>
        <v>0</v>
      </c>
      <c r="S108" s="162">
        <v>12</v>
      </c>
      <c r="T108" s="149">
        <f t="shared" si="39"/>
        <v>0</v>
      </c>
      <c r="U108" s="173">
        <f t="shared" si="40"/>
        <v>0</v>
      </c>
    </row>
    <row r="109" spans="1:21" ht="15">
      <c r="A109" s="18" t="s">
        <v>15</v>
      </c>
      <c r="B109" s="31">
        <v>1</v>
      </c>
      <c r="C109" s="31">
        <v>2018</v>
      </c>
      <c r="D109" s="63"/>
      <c r="E109" s="121">
        <f t="shared" si="41"/>
        <v>0</v>
      </c>
      <c r="F109" s="122">
        <v>0</v>
      </c>
      <c r="G109" s="63"/>
      <c r="H109" s="126">
        <f t="shared" si="42"/>
        <v>0</v>
      </c>
      <c r="I109" s="148">
        <v>12</v>
      </c>
      <c r="J109" s="150">
        <f t="shared" si="34"/>
        <v>0</v>
      </c>
      <c r="K109" s="148">
        <v>0</v>
      </c>
      <c r="L109" s="150">
        <f t="shared" si="35"/>
        <v>0</v>
      </c>
      <c r="M109" s="148">
        <v>0</v>
      </c>
      <c r="N109" s="150">
        <f t="shared" si="36"/>
        <v>0</v>
      </c>
      <c r="O109" s="148">
        <v>0</v>
      </c>
      <c r="P109" s="158">
        <f t="shared" si="37"/>
        <v>0</v>
      </c>
      <c r="Q109" s="148">
        <v>0</v>
      </c>
      <c r="R109" s="149">
        <f t="shared" si="38"/>
        <v>0</v>
      </c>
      <c r="S109" s="162">
        <v>12</v>
      </c>
      <c r="T109" s="149">
        <f t="shared" si="39"/>
        <v>0</v>
      </c>
      <c r="U109" s="173">
        <f t="shared" si="40"/>
        <v>0</v>
      </c>
    </row>
    <row r="110" spans="1:21" ht="15">
      <c r="A110" s="18" t="s">
        <v>16</v>
      </c>
      <c r="B110" s="31">
        <v>2</v>
      </c>
      <c r="C110" s="31">
        <v>2019</v>
      </c>
      <c r="D110" s="63"/>
      <c r="E110" s="121">
        <f t="shared" si="41"/>
        <v>0</v>
      </c>
      <c r="F110" s="122">
        <v>0</v>
      </c>
      <c r="G110" s="63"/>
      <c r="H110" s="126">
        <f t="shared" si="42"/>
        <v>0</v>
      </c>
      <c r="I110" s="148">
        <v>24</v>
      </c>
      <c r="J110" s="150">
        <f t="shared" si="34"/>
        <v>0</v>
      </c>
      <c r="K110" s="148">
        <v>0</v>
      </c>
      <c r="L110" s="150">
        <f t="shared" si="35"/>
        <v>0</v>
      </c>
      <c r="M110" s="148">
        <v>0</v>
      </c>
      <c r="N110" s="150">
        <f t="shared" si="36"/>
        <v>0</v>
      </c>
      <c r="O110" s="148">
        <v>24</v>
      </c>
      <c r="P110" s="158">
        <f t="shared" si="37"/>
        <v>0</v>
      </c>
      <c r="Q110" s="148">
        <v>24</v>
      </c>
      <c r="R110" s="149">
        <f t="shared" si="38"/>
        <v>0</v>
      </c>
      <c r="S110" s="162">
        <v>0</v>
      </c>
      <c r="T110" s="149">
        <f t="shared" si="39"/>
        <v>0</v>
      </c>
      <c r="U110" s="173">
        <f t="shared" si="40"/>
        <v>0</v>
      </c>
    </row>
    <row r="111" spans="1:21" ht="30">
      <c r="A111" s="18" t="s">
        <v>18</v>
      </c>
      <c r="B111" s="31">
        <v>1</v>
      </c>
      <c r="C111" s="31" t="s">
        <v>48</v>
      </c>
      <c r="D111" s="63"/>
      <c r="E111" s="121">
        <f t="shared" si="41"/>
        <v>0</v>
      </c>
      <c r="F111" s="122">
        <v>0</v>
      </c>
      <c r="G111" s="63"/>
      <c r="H111" s="126">
        <f t="shared" si="42"/>
        <v>0</v>
      </c>
      <c r="I111" s="148">
        <v>12</v>
      </c>
      <c r="J111" s="150">
        <f t="shared" si="34"/>
        <v>0</v>
      </c>
      <c r="K111" s="148">
        <v>12</v>
      </c>
      <c r="L111" s="150">
        <f t="shared" si="35"/>
        <v>0</v>
      </c>
      <c r="M111" s="148">
        <v>12</v>
      </c>
      <c r="N111" s="150">
        <f t="shared" si="36"/>
        <v>0</v>
      </c>
      <c r="O111" s="148">
        <v>12</v>
      </c>
      <c r="P111" s="158">
        <f t="shared" si="37"/>
        <v>0</v>
      </c>
      <c r="Q111" s="148">
        <v>12</v>
      </c>
      <c r="R111" s="149">
        <f t="shared" si="38"/>
        <v>0</v>
      </c>
      <c r="S111" s="162">
        <v>12</v>
      </c>
      <c r="T111" s="149">
        <f t="shared" si="39"/>
        <v>0</v>
      </c>
      <c r="U111" s="173">
        <f t="shared" si="40"/>
        <v>0</v>
      </c>
    </row>
    <row r="112" spans="1:21" ht="15">
      <c r="A112" s="18" t="s">
        <v>19</v>
      </c>
      <c r="B112" s="31">
        <v>1</v>
      </c>
      <c r="C112" s="31">
        <v>2019</v>
      </c>
      <c r="D112" s="63"/>
      <c r="E112" s="121">
        <f t="shared" si="41"/>
        <v>0</v>
      </c>
      <c r="F112" s="122">
        <v>0</v>
      </c>
      <c r="G112" s="63"/>
      <c r="H112" s="126">
        <f t="shared" si="42"/>
        <v>0</v>
      </c>
      <c r="I112" s="148">
        <v>0</v>
      </c>
      <c r="J112" s="150">
        <f t="shared" si="34"/>
        <v>0</v>
      </c>
      <c r="K112" s="148">
        <v>0</v>
      </c>
      <c r="L112" s="150">
        <f t="shared" si="35"/>
        <v>0</v>
      </c>
      <c r="M112" s="148">
        <v>0</v>
      </c>
      <c r="N112" s="150">
        <f t="shared" si="36"/>
        <v>0</v>
      </c>
      <c r="O112" s="148">
        <v>12</v>
      </c>
      <c r="P112" s="158">
        <f t="shared" si="37"/>
        <v>0</v>
      </c>
      <c r="Q112" s="148">
        <v>12</v>
      </c>
      <c r="R112" s="149">
        <f t="shared" si="38"/>
        <v>0</v>
      </c>
      <c r="S112" s="162">
        <v>0</v>
      </c>
      <c r="T112" s="149">
        <f t="shared" si="39"/>
        <v>0</v>
      </c>
      <c r="U112" s="173">
        <f t="shared" si="40"/>
        <v>0</v>
      </c>
    </row>
    <row r="113" spans="1:21" ht="30">
      <c r="A113" s="18" t="s">
        <v>20</v>
      </c>
      <c r="B113" s="31">
        <v>2</v>
      </c>
      <c r="C113" s="31" t="s">
        <v>49</v>
      </c>
      <c r="D113" s="63"/>
      <c r="E113" s="121">
        <f t="shared" si="41"/>
        <v>0</v>
      </c>
      <c r="F113" s="122">
        <v>0</v>
      </c>
      <c r="G113" s="63"/>
      <c r="H113" s="126">
        <f t="shared" si="42"/>
        <v>0</v>
      </c>
      <c r="I113" s="148">
        <v>24</v>
      </c>
      <c r="J113" s="150">
        <f t="shared" si="34"/>
        <v>0</v>
      </c>
      <c r="K113" s="148">
        <v>24</v>
      </c>
      <c r="L113" s="150">
        <f t="shared" si="35"/>
        <v>0</v>
      </c>
      <c r="M113" s="148">
        <v>24</v>
      </c>
      <c r="N113" s="150">
        <f t="shared" si="36"/>
        <v>0</v>
      </c>
      <c r="O113" s="148">
        <v>24</v>
      </c>
      <c r="P113" s="158">
        <f t="shared" si="37"/>
        <v>0</v>
      </c>
      <c r="Q113" s="148">
        <v>24</v>
      </c>
      <c r="R113" s="149">
        <f t="shared" si="38"/>
        <v>0</v>
      </c>
      <c r="S113" s="162">
        <v>24</v>
      </c>
      <c r="T113" s="149">
        <f t="shared" si="39"/>
        <v>0</v>
      </c>
      <c r="U113" s="173">
        <f t="shared" si="40"/>
        <v>0</v>
      </c>
    </row>
    <row r="114" spans="1:21" ht="30">
      <c r="A114" s="18" t="s">
        <v>21</v>
      </c>
      <c r="B114" s="31">
        <v>1</v>
      </c>
      <c r="C114" s="31" t="s">
        <v>49</v>
      </c>
      <c r="D114" s="63"/>
      <c r="E114" s="121">
        <f t="shared" si="41"/>
        <v>0</v>
      </c>
      <c r="F114" s="122">
        <v>0</v>
      </c>
      <c r="G114" s="63"/>
      <c r="H114" s="126">
        <f t="shared" si="42"/>
        <v>0</v>
      </c>
      <c r="I114" s="148">
        <v>12</v>
      </c>
      <c r="J114" s="150">
        <f t="shared" si="34"/>
        <v>0</v>
      </c>
      <c r="K114" s="148">
        <v>12</v>
      </c>
      <c r="L114" s="150">
        <f t="shared" si="35"/>
        <v>0</v>
      </c>
      <c r="M114" s="148">
        <v>12</v>
      </c>
      <c r="N114" s="150">
        <f t="shared" si="36"/>
        <v>0</v>
      </c>
      <c r="O114" s="148">
        <v>12</v>
      </c>
      <c r="P114" s="158">
        <f t="shared" si="37"/>
        <v>0</v>
      </c>
      <c r="Q114" s="148">
        <v>12</v>
      </c>
      <c r="R114" s="149">
        <f t="shared" si="38"/>
        <v>0</v>
      </c>
      <c r="S114" s="162">
        <v>12</v>
      </c>
      <c r="T114" s="149">
        <f t="shared" si="39"/>
        <v>0</v>
      </c>
      <c r="U114" s="173">
        <f t="shared" si="40"/>
        <v>0</v>
      </c>
    </row>
    <row r="115" spans="1:21" ht="15">
      <c r="A115" s="18" t="s">
        <v>22</v>
      </c>
      <c r="B115" s="31">
        <v>1</v>
      </c>
      <c r="C115" s="31">
        <v>2019</v>
      </c>
      <c r="D115" s="63"/>
      <c r="E115" s="121">
        <f t="shared" si="41"/>
        <v>0</v>
      </c>
      <c r="F115" s="122">
        <v>0</v>
      </c>
      <c r="G115" s="63"/>
      <c r="H115" s="126">
        <f t="shared" si="42"/>
        <v>0</v>
      </c>
      <c r="I115" s="148">
        <v>12</v>
      </c>
      <c r="J115" s="150">
        <f t="shared" si="34"/>
        <v>0</v>
      </c>
      <c r="K115" s="148">
        <v>12</v>
      </c>
      <c r="L115" s="150">
        <f t="shared" si="35"/>
        <v>0</v>
      </c>
      <c r="M115" s="148">
        <v>12</v>
      </c>
      <c r="N115" s="150">
        <f t="shared" si="36"/>
        <v>0</v>
      </c>
      <c r="O115" s="148">
        <v>12</v>
      </c>
      <c r="P115" s="158">
        <f t="shared" si="37"/>
        <v>0</v>
      </c>
      <c r="Q115" s="148">
        <v>12</v>
      </c>
      <c r="R115" s="149">
        <f t="shared" si="38"/>
        <v>0</v>
      </c>
      <c r="S115" s="162">
        <v>0</v>
      </c>
      <c r="T115" s="149">
        <f t="shared" si="39"/>
        <v>0</v>
      </c>
      <c r="U115" s="173">
        <f t="shared" si="40"/>
        <v>0</v>
      </c>
    </row>
    <row r="116" spans="1:21" ht="15">
      <c r="A116" s="18" t="s">
        <v>23</v>
      </c>
      <c r="B116" s="31">
        <v>5</v>
      </c>
      <c r="C116" s="31">
        <v>2020</v>
      </c>
      <c r="D116" s="63"/>
      <c r="E116" s="121">
        <f t="shared" si="41"/>
        <v>0</v>
      </c>
      <c r="F116" s="122">
        <f>E116*B116</f>
        <v>0</v>
      </c>
      <c r="G116" s="63"/>
      <c r="H116" s="126">
        <f t="shared" si="42"/>
        <v>0</v>
      </c>
      <c r="I116" s="148">
        <v>0</v>
      </c>
      <c r="J116" s="150">
        <f t="shared" si="34"/>
        <v>0</v>
      </c>
      <c r="K116" s="148">
        <v>60</v>
      </c>
      <c r="L116" s="150">
        <f t="shared" si="35"/>
        <v>0</v>
      </c>
      <c r="M116" s="148">
        <v>60</v>
      </c>
      <c r="N116" s="150">
        <f t="shared" si="36"/>
        <v>0</v>
      </c>
      <c r="O116" s="148">
        <v>0</v>
      </c>
      <c r="P116" s="158">
        <f t="shared" si="37"/>
        <v>0</v>
      </c>
      <c r="Q116" s="148">
        <v>0</v>
      </c>
      <c r="R116" s="149">
        <f t="shared" si="38"/>
        <v>0</v>
      </c>
      <c r="S116" s="162">
        <v>0</v>
      </c>
      <c r="T116" s="149">
        <f t="shared" si="39"/>
        <v>0</v>
      </c>
      <c r="U116" s="173">
        <f t="shared" si="40"/>
        <v>0</v>
      </c>
    </row>
    <row r="117" spans="1:21" ht="15">
      <c r="A117" s="18" t="s">
        <v>24</v>
      </c>
      <c r="B117" s="31">
        <v>1</v>
      </c>
      <c r="C117" s="31">
        <v>2021</v>
      </c>
      <c r="D117" s="63"/>
      <c r="E117" s="121">
        <f t="shared" si="41"/>
        <v>0</v>
      </c>
      <c r="F117" s="122">
        <v>0</v>
      </c>
      <c r="G117" s="63"/>
      <c r="H117" s="126">
        <f t="shared" si="42"/>
        <v>0</v>
      </c>
      <c r="I117" s="148">
        <v>12</v>
      </c>
      <c r="J117" s="150">
        <f t="shared" si="34"/>
        <v>0</v>
      </c>
      <c r="K117" s="148">
        <v>0</v>
      </c>
      <c r="L117" s="150">
        <f t="shared" si="35"/>
        <v>0</v>
      </c>
      <c r="M117" s="148">
        <v>0</v>
      </c>
      <c r="N117" s="150">
        <f t="shared" si="36"/>
        <v>0</v>
      </c>
      <c r="O117" s="148">
        <v>0</v>
      </c>
      <c r="P117" s="158">
        <f t="shared" si="37"/>
        <v>0</v>
      </c>
      <c r="Q117" s="148">
        <v>0</v>
      </c>
      <c r="R117" s="149">
        <f t="shared" si="38"/>
        <v>0</v>
      </c>
      <c r="S117" s="162">
        <v>0</v>
      </c>
      <c r="T117" s="149">
        <f t="shared" si="39"/>
        <v>0</v>
      </c>
      <c r="U117" s="173">
        <f t="shared" si="40"/>
        <v>0</v>
      </c>
    </row>
    <row r="118" spans="1:21" ht="30">
      <c r="A118" s="18" t="s">
        <v>25</v>
      </c>
      <c r="B118" s="31">
        <v>2</v>
      </c>
      <c r="C118" s="31" t="s">
        <v>49</v>
      </c>
      <c r="D118" s="63"/>
      <c r="E118" s="121">
        <f t="shared" si="41"/>
        <v>0</v>
      </c>
      <c r="F118" s="122">
        <v>0</v>
      </c>
      <c r="G118" s="63"/>
      <c r="H118" s="126">
        <f t="shared" si="42"/>
        <v>0</v>
      </c>
      <c r="I118" s="148">
        <v>24</v>
      </c>
      <c r="J118" s="150">
        <f t="shared" si="34"/>
        <v>0</v>
      </c>
      <c r="K118" s="148">
        <v>24</v>
      </c>
      <c r="L118" s="150">
        <f t="shared" si="35"/>
        <v>0</v>
      </c>
      <c r="M118" s="148">
        <v>24</v>
      </c>
      <c r="N118" s="150">
        <f t="shared" si="36"/>
        <v>0</v>
      </c>
      <c r="O118" s="148">
        <v>24</v>
      </c>
      <c r="P118" s="158">
        <f t="shared" si="37"/>
        <v>0</v>
      </c>
      <c r="Q118" s="148">
        <v>24</v>
      </c>
      <c r="R118" s="149">
        <f t="shared" si="38"/>
        <v>0</v>
      </c>
      <c r="S118" s="162">
        <v>24</v>
      </c>
      <c r="T118" s="149">
        <f t="shared" si="39"/>
        <v>0</v>
      </c>
      <c r="U118" s="173">
        <f t="shared" si="40"/>
        <v>0</v>
      </c>
    </row>
    <row r="119" spans="1:21" ht="30">
      <c r="A119" s="18" t="s">
        <v>26</v>
      </c>
      <c r="B119" s="31">
        <v>2</v>
      </c>
      <c r="C119" s="31" t="s">
        <v>49</v>
      </c>
      <c r="D119" s="63"/>
      <c r="E119" s="121">
        <f t="shared" si="41"/>
        <v>0</v>
      </c>
      <c r="F119" s="122">
        <v>0</v>
      </c>
      <c r="G119" s="63"/>
      <c r="H119" s="126">
        <f t="shared" si="42"/>
        <v>0</v>
      </c>
      <c r="I119" s="148">
        <v>24</v>
      </c>
      <c r="J119" s="150">
        <f t="shared" si="34"/>
        <v>0</v>
      </c>
      <c r="K119" s="148">
        <v>24</v>
      </c>
      <c r="L119" s="150">
        <f t="shared" si="35"/>
        <v>0</v>
      </c>
      <c r="M119" s="148">
        <v>24</v>
      </c>
      <c r="N119" s="150">
        <f t="shared" si="36"/>
        <v>0</v>
      </c>
      <c r="O119" s="148">
        <v>24</v>
      </c>
      <c r="P119" s="158">
        <f t="shared" si="37"/>
        <v>0</v>
      </c>
      <c r="Q119" s="148">
        <v>24</v>
      </c>
      <c r="R119" s="149">
        <f t="shared" si="38"/>
        <v>0</v>
      </c>
      <c r="S119" s="162">
        <v>24</v>
      </c>
      <c r="T119" s="149">
        <f t="shared" si="39"/>
        <v>0</v>
      </c>
      <c r="U119" s="173">
        <f t="shared" si="40"/>
        <v>0</v>
      </c>
    </row>
    <row r="120" spans="1:21" ht="30">
      <c r="A120" s="18" t="s">
        <v>27</v>
      </c>
      <c r="B120" s="31">
        <v>1</v>
      </c>
      <c r="C120" s="31" t="s">
        <v>49</v>
      </c>
      <c r="D120" s="63"/>
      <c r="E120" s="121">
        <f t="shared" si="41"/>
        <v>0</v>
      </c>
      <c r="F120" s="122">
        <v>0</v>
      </c>
      <c r="G120" s="63"/>
      <c r="H120" s="126">
        <f t="shared" si="42"/>
        <v>0</v>
      </c>
      <c r="I120" s="148">
        <v>12</v>
      </c>
      <c r="J120" s="150">
        <f t="shared" si="34"/>
        <v>0</v>
      </c>
      <c r="K120" s="148">
        <v>12</v>
      </c>
      <c r="L120" s="150">
        <f t="shared" si="35"/>
        <v>0</v>
      </c>
      <c r="M120" s="148">
        <v>12</v>
      </c>
      <c r="N120" s="150">
        <f t="shared" si="36"/>
        <v>0</v>
      </c>
      <c r="O120" s="148">
        <v>12</v>
      </c>
      <c r="P120" s="158">
        <f t="shared" si="37"/>
        <v>0</v>
      </c>
      <c r="Q120" s="148">
        <v>12</v>
      </c>
      <c r="R120" s="149">
        <f t="shared" si="38"/>
        <v>0</v>
      </c>
      <c r="S120" s="162">
        <v>12</v>
      </c>
      <c r="T120" s="149">
        <f t="shared" si="39"/>
        <v>0</v>
      </c>
      <c r="U120" s="173">
        <f t="shared" si="40"/>
        <v>0</v>
      </c>
    </row>
    <row r="121" spans="1:21" ht="30">
      <c r="A121" s="18" t="s">
        <v>28</v>
      </c>
      <c r="B121" s="31">
        <v>1</v>
      </c>
      <c r="C121" s="31" t="s">
        <v>49</v>
      </c>
      <c r="D121" s="63"/>
      <c r="E121" s="121">
        <f t="shared" si="41"/>
        <v>0</v>
      </c>
      <c r="F121" s="122">
        <v>0</v>
      </c>
      <c r="G121" s="63"/>
      <c r="H121" s="126">
        <f t="shared" si="42"/>
        <v>0</v>
      </c>
      <c r="I121" s="148">
        <v>12</v>
      </c>
      <c r="J121" s="150">
        <f t="shared" si="34"/>
        <v>0</v>
      </c>
      <c r="K121" s="148">
        <v>12</v>
      </c>
      <c r="L121" s="150">
        <f t="shared" si="35"/>
        <v>0</v>
      </c>
      <c r="M121" s="148">
        <v>12</v>
      </c>
      <c r="N121" s="150">
        <f t="shared" si="36"/>
        <v>0</v>
      </c>
      <c r="O121" s="148">
        <v>12</v>
      </c>
      <c r="P121" s="158">
        <f t="shared" si="37"/>
        <v>0</v>
      </c>
      <c r="Q121" s="148">
        <v>12</v>
      </c>
      <c r="R121" s="149">
        <f t="shared" si="38"/>
        <v>0</v>
      </c>
      <c r="S121" s="162">
        <v>12</v>
      </c>
      <c r="T121" s="149">
        <f t="shared" si="39"/>
        <v>0</v>
      </c>
      <c r="U121" s="173">
        <f t="shared" si="40"/>
        <v>0</v>
      </c>
    </row>
    <row r="122" spans="1:21" ht="30">
      <c r="A122" s="18" t="s">
        <v>29</v>
      </c>
      <c r="B122" s="31">
        <v>1</v>
      </c>
      <c r="C122" s="31" t="s">
        <v>49</v>
      </c>
      <c r="D122" s="63"/>
      <c r="E122" s="121">
        <f t="shared" si="41"/>
        <v>0</v>
      </c>
      <c r="F122" s="122">
        <v>0</v>
      </c>
      <c r="G122" s="63"/>
      <c r="H122" s="126">
        <f t="shared" si="42"/>
        <v>0</v>
      </c>
      <c r="I122" s="148">
        <v>12</v>
      </c>
      <c r="J122" s="150">
        <f t="shared" si="34"/>
        <v>0</v>
      </c>
      <c r="K122" s="148">
        <v>12</v>
      </c>
      <c r="L122" s="150">
        <f t="shared" si="35"/>
        <v>0</v>
      </c>
      <c r="M122" s="148">
        <v>12</v>
      </c>
      <c r="N122" s="150">
        <f t="shared" si="36"/>
        <v>0</v>
      </c>
      <c r="O122" s="148">
        <v>12</v>
      </c>
      <c r="P122" s="158">
        <f t="shared" si="37"/>
        <v>0</v>
      </c>
      <c r="Q122" s="148">
        <v>12</v>
      </c>
      <c r="R122" s="149">
        <f t="shared" si="38"/>
        <v>0</v>
      </c>
      <c r="S122" s="162">
        <v>12</v>
      </c>
      <c r="T122" s="149">
        <f t="shared" si="39"/>
        <v>0</v>
      </c>
      <c r="U122" s="173">
        <f t="shared" si="40"/>
        <v>0</v>
      </c>
    </row>
    <row r="123" spans="1:21" ht="15">
      <c r="A123" s="18" t="s">
        <v>30</v>
      </c>
      <c r="B123" s="31">
        <v>3</v>
      </c>
      <c r="C123" s="31">
        <v>2021</v>
      </c>
      <c r="D123" s="63"/>
      <c r="E123" s="121">
        <f t="shared" si="41"/>
        <v>0</v>
      </c>
      <c r="F123" s="122">
        <v>0</v>
      </c>
      <c r="G123" s="63"/>
      <c r="H123" s="126">
        <f t="shared" si="42"/>
        <v>0</v>
      </c>
      <c r="I123" s="148">
        <v>36</v>
      </c>
      <c r="J123" s="150">
        <f t="shared" si="34"/>
        <v>0</v>
      </c>
      <c r="K123" s="148">
        <v>0</v>
      </c>
      <c r="L123" s="150">
        <f t="shared" si="35"/>
        <v>0</v>
      </c>
      <c r="M123" s="148">
        <v>0</v>
      </c>
      <c r="N123" s="150">
        <f t="shared" si="36"/>
        <v>0</v>
      </c>
      <c r="O123" s="148">
        <v>0</v>
      </c>
      <c r="P123" s="158">
        <f t="shared" si="37"/>
        <v>0</v>
      </c>
      <c r="Q123" s="148">
        <v>0</v>
      </c>
      <c r="R123" s="149">
        <f t="shared" si="38"/>
        <v>0</v>
      </c>
      <c r="S123" s="162">
        <v>0</v>
      </c>
      <c r="T123" s="149">
        <f t="shared" si="39"/>
        <v>0</v>
      </c>
      <c r="U123" s="173">
        <f t="shared" si="40"/>
        <v>0</v>
      </c>
    </row>
    <row r="124" spans="1:21" ht="15">
      <c r="A124" s="18" t="s">
        <v>31</v>
      </c>
      <c r="B124" s="31">
        <v>1</v>
      </c>
      <c r="C124" s="31">
        <v>2021</v>
      </c>
      <c r="D124" s="63"/>
      <c r="E124" s="121">
        <f t="shared" si="41"/>
        <v>0</v>
      </c>
      <c r="F124" s="122">
        <v>0</v>
      </c>
      <c r="G124" s="63"/>
      <c r="H124" s="126">
        <f t="shared" si="42"/>
        <v>0</v>
      </c>
      <c r="I124" s="148">
        <v>12</v>
      </c>
      <c r="J124" s="150">
        <f t="shared" si="34"/>
        <v>0</v>
      </c>
      <c r="K124" s="148">
        <v>0</v>
      </c>
      <c r="L124" s="150">
        <f t="shared" si="35"/>
        <v>0</v>
      </c>
      <c r="M124" s="148">
        <v>0</v>
      </c>
      <c r="N124" s="150">
        <f t="shared" si="36"/>
        <v>0</v>
      </c>
      <c r="O124" s="148">
        <v>0</v>
      </c>
      <c r="P124" s="158">
        <f t="shared" si="37"/>
        <v>0</v>
      </c>
      <c r="Q124" s="148">
        <v>0</v>
      </c>
      <c r="R124" s="149">
        <f t="shared" si="38"/>
        <v>0</v>
      </c>
      <c r="S124" s="162">
        <v>0</v>
      </c>
      <c r="T124" s="149">
        <f t="shared" si="39"/>
        <v>0</v>
      </c>
      <c r="U124" s="173">
        <f t="shared" si="40"/>
        <v>0</v>
      </c>
    </row>
    <row r="125" spans="1:31" s="34" customFormat="1" ht="15.75" thickBot="1">
      <c r="A125" s="32" t="s">
        <v>0</v>
      </c>
      <c r="B125" s="33">
        <v>31</v>
      </c>
      <c r="C125" s="33"/>
      <c r="D125" s="33"/>
      <c r="E125" s="123"/>
      <c r="F125" s="124">
        <f>SUM(F106:F124)</f>
        <v>0</v>
      </c>
      <c r="G125" s="33"/>
      <c r="H125" s="127"/>
      <c r="I125" s="151"/>
      <c r="J125" s="152">
        <f>SUM(J106:J124)</f>
        <v>0</v>
      </c>
      <c r="K125" s="163"/>
      <c r="L125" s="152">
        <f>SUM(L106:L124)</f>
        <v>0</v>
      </c>
      <c r="M125" s="163"/>
      <c r="N125" s="152">
        <f>SUM(N106:N124)</f>
        <v>0</v>
      </c>
      <c r="O125" s="163"/>
      <c r="P125" s="160">
        <f>SUM(P106:P124)</f>
        <v>0</v>
      </c>
      <c r="Q125" s="163"/>
      <c r="R125" s="152">
        <f>SUM(R106:R124)</f>
        <v>0</v>
      </c>
      <c r="S125" s="163"/>
      <c r="T125" s="152">
        <f>SUM(T106:T124)</f>
        <v>0</v>
      </c>
      <c r="U125" s="174">
        <f>SUM(U106:U124)</f>
        <v>0</v>
      </c>
      <c r="V125" s="36"/>
      <c r="W125" s="36"/>
      <c r="X125" s="36"/>
      <c r="Y125" s="36"/>
      <c r="Z125" s="36"/>
      <c r="AA125" s="36"/>
      <c r="AB125" s="36"/>
      <c r="AC125" s="153"/>
      <c r="AD125" s="153"/>
      <c r="AE125" s="153"/>
    </row>
    <row r="127" spans="1:13" ht="18">
      <c r="A127" s="14" t="s">
        <v>53</v>
      </c>
      <c r="B127" s="37"/>
      <c r="C127" s="37"/>
      <c r="D127" s="37"/>
      <c r="E127" s="131"/>
      <c r="F127" s="131"/>
      <c r="G127" s="37"/>
      <c r="H127" s="131"/>
      <c r="I127" s="156"/>
      <c r="J127" s="156"/>
      <c r="K127" s="156"/>
      <c r="L127" s="156"/>
      <c r="M127" s="156"/>
    </row>
    <row r="128" spans="1:21" ht="15" customHeight="1" thickBot="1">
      <c r="A128" s="187" t="s">
        <v>10</v>
      </c>
      <c r="B128" s="188" t="s">
        <v>38</v>
      </c>
      <c r="C128" s="188" t="s">
        <v>40</v>
      </c>
      <c r="D128" s="223" t="s">
        <v>70</v>
      </c>
      <c r="E128" s="217" t="s">
        <v>71</v>
      </c>
      <c r="F128" s="199" t="s">
        <v>75</v>
      </c>
      <c r="G128" s="196" t="s">
        <v>79</v>
      </c>
      <c r="H128" s="199" t="s">
        <v>72</v>
      </c>
      <c r="I128" s="204">
        <v>2022</v>
      </c>
      <c r="J128" s="205"/>
      <c r="K128" s="205"/>
      <c r="L128" s="205"/>
      <c r="M128" s="205"/>
      <c r="N128" s="205"/>
      <c r="O128" s="205"/>
      <c r="P128" s="205"/>
      <c r="Q128" s="205"/>
      <c r="R128" s="205"/>
      <c r="S128" s="205"/>
      <c r="T128" s="205"/>
      <c r="U128" s="205"/>
    </row>
    <row r="129" spans="1:21" ht="15" customHeight="1">
      <c r="A129" s="187"/>
      <c r="B129" s="188"/>
      <c r="C129" s="188"/>
      <c r="D129" s="223"/>
      <c r="E129" s="217"/>
      <c r="F129" s="202"/>
      <c r="G129" s="197"/>
      <c r="H129" s="200"/>
      <c r="I129" s="207" t="s">
        <v>41</v>
      </c>
      <c r="J129" s="208"/>
      <c r="K129" s="207" t="s">
        <v>42</v>
      </c>
      <c r="L129" s="208"/>
      <c r="M129" s="207" t="s">
        <v>43</v>
      </c>
      <c r="N129" s="208"/>
      <c r="O129" s="207" t="s">
        <v>44</v>
      </c>
      <c r="P129" s="208"/>
      <c r="Q129" s="207" t="s">
        <v>45</v>
      </c>
      <c r="R129" s="208"/>
      <c r="S129" s="207" t="s">
        <v>46</v>
      </c>
      <c r="T129" s="208"/>
      <c r="U129" s="195" t="s">
        <v>73</v>
      </c>
    </row>
    <row r="130" spans="1:21" ht="60">
      <c r="A130" s="187"/>
      <c r="B130" s="188"/>
      <c r="C130" s="188"/>
      <c r="D130" s="223"/>
      <c r="E130" s="217"/>
      <c r="F130" s="203"/>
      <c r="G130" s="198"/>
      <c r="H130" s="201"/>
      <c r="I130" s="145" t="s">
        <v>47</v>
      </c>
      <c r="J130" s="146" t="s">
        <v>73</v>
      </c>
      <c r="K130" s="145" t="s">
        <v>47</v>
      </c>
      <c r="L130" s="147" t="s">
        <v>73</v>
      </c>
      <c r="M130" s="145" t="s">
        <v>47</v>
      </c>
      <c r="N130" s="147" t="s">
        <v>73</v>
      </c>
      <c r="O130" s="145" t="s">
        <v>47</v>
      </c>
      <c r="P130" s="146" t="s">
        <v>73</v>
      </c>
      <c r="Q130" s="145" t="s">
        <v>47</v>
      </c>
      <c r="R130" s="146" t="s">
        <v>73</v>
      </c>
      <c r="S130" s="145" t="s">
        <v>47</v>
      </c>
      <c r="T130" s="146" t="s">
        <v>73</v>
      </c>
      <c r="U130" s="195"/>
    </row>
    <row r="131" spans="1:21" ht="15">
      <c r="A131" s="18" t="s">
        <v>12</v>
      </c>
      <c r="B131" s="31">
        <v>2</v>
      </c>
      <c r="C131" s="31">
        <v>2018</v>
      </c>
      <c r="D131" s="70"/>
      <c r="E131" s="121">
        <f>D131*1.21</f>
        <v>0</v>
      </c>
      <c r="F131" s="122">
        <v>0</v>
      </c>
      <c r="G131" s="63"/>
      <c r="H131" s="126">
        <f>G131*1.21</f>
        <v>0</v>
      </c>
      <c r="I131" s="148">
        <v>24</v>
      </c>
      <c r="J131" s="150">
        <f aca="true" t="shared" si="43" ref="J131:J149">I131*H131</f>
        <v>0</v>
      </c>
      <c r="K131" s="148">
        <v>0</v>
      </c>
      <c r="L131" s="150">
        <f aca="true" t="shared" si="44" ref="L131:L149">K131*H131</f>
        <v>0</v>
      </c>
      <c r="M131" s="148">
        <v>0</v>
      </c>
      <c r="N131" s="150">
        <f aca="true" t="shared" si="45" ref="N131:N149">M131*H131</f>
        <v>0</v>
      </c>
      <c r="O131" s="148">
        <v>24</v>
      </c>
      <c r="P131" s="149">
        <f aca="true" t="shared" si="46" ref="P131:P149">O131*H131</f>
        <v>0</v>
      </c>
      <c r="Q131" s="148">
        <v>24</v>
      </c>
      <c r="R131" s="149">
        <f aca="true" t="shared" si="47" ref="R131:R149">Q131*H131</f>
        <v>0</v>
      </c>
      <c r="S131" s="148">
        <v>0</v>
      </c>
      <c r="T131" s="149">
        <f aca="true" t="shared" si="48" ref="T131:T149">S131*H131</f>
        <v>0</v>
      </c>
      <c r="U131" s="173">
        <f aca="true" t="shared" si="49" ref="U131:U149">T131+R131+P131+N131+L131+J131+F131</f>
        <v>0</v>
      </c>
    </row>
    <row r="132" spans="1:21" ht="15">
      <c r="A132" s="18" t="s">
        <v>13</v>
      </c>
      <c r="B132" s="31">
        <v>2</v>
      </c>
      <c r="C132" s="31">
        <v>2018</v>
      </c>
      <c r="D132" s="70"/>
      <c r="E132" s="121">
        <f aca="true" t="shared" si="50" ref="E132:E149">D132*1.21</f>
        <v>0</v>
      </c>
      <c r="F132" s="122">
        <v>0</v>
      </c>
      <c r="G132" s="63"/>
      <c r="H132" s="126">
        <f aca="true" t="shared" si="51" ref="H132:H149">G132*1.21</f>
        <v>0</v>
      </c>
      <c r="I132" s="148">
        <v>24</v>
      </c>
      <c r="J132" s="150">
        <f t="shared" si="43"/>
        <v>0</v>
      </c>
      <c r="K132" s="148">
        <v>0</v>
      </c>
      <c r="L132" s="150">
        <f t="shared" si="44"/>
        <v>0</v>
      </c>
      <c r="M132" s="148">
        <v>0</v>
      </c>
      <c r="N132" s="150">
        <f t="shared" si="45"/>
        <v>0</v>
      </c>
      <c r="O132" s="148">
        <v>24</v>
      </c>
      <c r="P132" s="149">
        <f t="shared" si="46"/>
        <v>0</v>
      </c>
      <c r="Q132" s="148">
        <v>24</v>
      </c>
      <c r="R132" s="149">
        <f t="shared" si="47"/>
        <v>0</v>
      </c>
      <c r="S132" s="148">
        <v>0</v>
      </c>
      <c r="T132" s="149">
        <f t="shared" si="48"/>
        <v>0</v>
      </c>
      <c r="U132" s="173">
        <f t="shared" si="49"/>
        <v>0</v>
      </c>
    </row>
    <row r="133" spans="1:21" ht="15">
      <c r="A133" s="18" t="s">
        <v>14</v>
      </c>
      <c r="B133" s="31">
        <v>1</v>
      </c>
      <c r="C133" s="31">
        <v>2018</v>
      </c>
      <c r="D133" s="70"/>
      <c r="E133" s="121">
        <f t="shared" si="50"/>
        <v>0</v>
      </c>
      <c r="F133" s="122">
        <v>0</v>
      </c>
      <c r="G133" s="63"/>
      <c r="H133" s="126">
        <f t="shared" si="51"/>
        <v>0</v>
      </c>
      <c r="I133" s="148">
        <v>12</v>
      </c>
      <c r="J133" s="150">
        <f t="shared" si="43"/>
        <v>0</v>
      </c>
      <c r="K133" s="148">
        <v>0</v>
      </c>
      <c r="L133" s="150">
        <f t="shared" si="44"/>
        <v>0</v>
      </c>
      <c r="M133" s="148">
        <v>0</v>
      </c>
      <c r="N133" s="150">
        <f t="shared" si="45"/>
        <v>0</v>
      </c>
      <c r="O133" s="148">
        <v>12</v>
      </c>
      <c r="P133" s="149">
        <f t="shared" si="46"/>
        <v>0</v>
      </c>
      <c r="Q133" s="148">
        <v>12</v>
      </c>
      <c r="R133" s="149">
        <f t="shared" si="47"/>
        <v>0</v>
      </c>
      <c r="S133" s="148">
        <v>0</v>
      </c>
      <c r="T133" s="149">
        <f t="shared" si="48"/>
        <v>0</v>
      </c>
      <c r="U133" s="173">
        <f t="shared" si="49"/>
        <v>0</v>
      </c>
    </row>
    <row r="134" spans="1:21" ht="15">
      <c r="A134" s="18" t="s">
        <v>15</v>
      </c>
      <c r="B134" s="31">
        <v>1</v>
      </c>
      <c r="C134" s="31">
        <v>2018</v>
      </c>
      <c r="D134" s="70"/>
      <c r="E134" s="121">
        <f t="shared" si="50"/>
        <v>0</v>
      </c>
      <c r="F134" s="122">
        <v>0</v>
      </c>
      <c r="G134" s="63"/>
      <c r="H134" s="126">
        <f t="shared" si="51"/>
        <v>0</v>
      </c>
      <c r="I134" s="148">
        <v>0</v>
      </c>
      <c r="J134" s="150">
        <f t="shared" si="43"/>
        <v>0</v>
      </c>
      <c r="K134" s="148">
        <v>12</v>
      </c>
      <c r="L134" s="150">
        <f t="shared" si="44"/>
        <v>0</v>
      </c>
      <c r="M134" s="148">
        <v>12</v>
      </c>
      <c r="N134" s="150">
        <f t="shared" si="45"/>
        <v>0</v>
      </c>
      <c r="O134" s="148">
        <v>0</v>
      </c>
      <c r="P134" s="149">
        <f t="shared" si="46"/>
        <v>0</v>
      </c>
      <c r="Q134" s="148">
        <v>0</v>
      </c>
      <c r="R134" s="149">
        <f t="shared" si="47"/>
        <v>0</v>
      </c>
      <c r="S134" s="148">
        <v>0</v>
      </c>
      <c r="T134" s="149">
        <f t="shared" si="48"/>
        <v>0</v>
      </c>
      <c r="U134" s="173">
        <f t="shared" si="49"/>
        <v>0</v>
      </c>
    </row>
    <row r="135" spans="1:21" ht="15">
      <c r="A135" s="18" t="s">
        <v>16</v>
      </c>
      <c r="B135" s="31">
        <v>2</v>
      </c>
      <c r="C135" s="31">
        <v>2019</v>
      </c>
      <c r="D135" s="70"/>
      <c r="E135" s="121">
        <f t="shared" si="50"/>
        <v>0</v>
      </c>
      <c r="F135" s="122">
        <v>0</v>
      </c>
      <c r="G135" s="63"/>
      <c r="H135" s="126">
        <f t="shared" si="51"/>
        <v>0</v>
      </c>
      <c r="I135" s="148">
        <v>0</v>
      </c>
      <c r="J135" s="150">
        <f t="shared" si="43"/>
        <v>0</v>
      </c>
      <c r="K135" s="148">
        <v>24</v>
      </c>
      <c r="L135" s="150">
        <f t="shared" si="44"/>
        <v>0</v>
      </c>
      <c r="M135" s="148">
        <v>24</v>
      </c>
      <c r="N135" s="150">
        <f t="shared" si="45"/>
        <v>0</v>
      </c>
      <c r="O135" s="148">
        <v>0</v>
      </c>
      <c r="P135" s="149">
        <f t="shared" si="46"/>
        <v>0</v>
      </c>
      <c r="Q135" s="148">
        <v>0</v>
      </c>
      <c r="R135" s="149">
        <f t="shared" si="47"/>
        <v>0</v>
      </c>
      <c r="S135" s="148">
        <v>24</v>
      </c>
      <c r="T135" s="149">
        <f t="shared" si="48"/>
        <v>0</v>
      </c>
      <c r="U135" s="173">
        <f t="shared" si="49"/>
        <v>0</v>
      </c>
    </row>
    <row r="136" spans="1:21" ht="30">
      <c r="A136" s="18" t="s">
        <v>18</v>
      </c>
      <c r="B136" s="31">
        <v>1</v>
      </c>
      <c r="C136" s="31" t="s">
        <v>48</v>
      </c>
      <c r="D136" s="70"/>
      <c r="E136" s="121">
        <f t="shared" si="50"/>
        <v>0</v>
      </c>
      <c r="F136" s="122">
        <v>0</v>
      </c>
      <c r="G136" s="63"/>
      <c r="H136" s="126">
        <f t="shared" si="51"/>
        <v>0</v>
      </c>
      <c r="I136" s="148">
        <v>12</v>
      </c>
      <c r="J136" s="150">
        <f t="shared" si="43"/>
        <v>0</v>
      </c>
      <c r="K136" s="148">
        <v>12</v>
      </c>
      <c r="L136" s="150">
        <f t="shared" si="44"/>
        <v>0</v>
      </c>
      <c r="M136" s="148">
        <v>12</v>
      </c>
      <c r="N136" s="150">
        <f t="shared" si="45"/>
        <v>0</v>
      </c>
      <c r="O136" s="148">
        <v>12</v>
      </c>
      <c r="P136" s="149">
        <f t="shared" si="46"/>
        <v>0</v>
      </c>
      <c r="Q136" s="148">
        <v>12</v>
      </c>
      <c r="R136" s="149">
        <f t="shared" si="47"/>
        <v>0</v>
      </c>
      <c r="S136" s="148">
        <v>12</v>
      </c>
      <c r="T136" s="149">
        <f t="shared" si="48"/>
        <v>0</v>
      </c>
      <c r="U136" s="173">
        <f t="shared" si="49"/>
        <v>0</v>
      </c>
    </row>
    <row r="137" spans="1:21" ht="15">
      <c r="A137" s="18" t="s">
        <v>19</v>
      </c>
      <c r="B137" s="31">
        <v>1</v>
      </c>
      <c r="C137" s="31">
        <v>2019</v>
      </c>
      <c r="D137" s="70"/>
      <c r="E137" s="121">
        <f t="shared" si="50"/>
        <v>0</v>
      </c>
      <c r="F137" s="122">
        <v>0</v>
      </c>
      <c r="G137" s="63"/>
      <c r="H137" s="126">
        <f t="shared" si="51"/>
        <v>0</v>
      </c>
      <c r="I137" s="148">
        <v>12</v>
      </c>
      <c r="J137" s="150">
        <f t="shared" si="43"/>
        <v>0</v>
      </c>
      <c r="K137" s="148">
        <v>0</v>
      </c>
      <c r="L137" s="150">
        <f t="shared" si="44"/>
        <v>0</v>
      </c>
      <c r="M137" s="148">
        <v>0</v>
      </c>
      <c r="N137" s="150">
        <f t="shared" si="45"/>
        <v>0</v>
      </c>
      <c r="O137" s="148">
        <v>0</v>
      </c>
      <c r="P137" s="149">
        <f t="shared" si="46"/>
        <v>0</v>
      </c>
      <c r="Q137" s="148">
        <v>0</v>
      </c>
      <c r="R137" s="149">
        <f t="shared" si="47"/>
        <v>0</v>
      </c>
      <c r="S137" s="148">
        <v>12</v>
      </c>
      <c r="T137" s="149">
        <f t="shared" si="48"/>
        <v>0</v>
      </c>
      <c r="U137" s="173">
        <f t="shared" si="49"/>
        <v>0</v>
      </c>
    </row>
    <row r="138" spans="1:21" ht="30">
      <c r="A138" s="18" t="s">
        <v>20</v>
      </c>
      <c r="B138" s="31">
        <v>2</v>
      </c>
      <c r="C138" s="31" t="s">
        <v>49</v>
      </c>
      <c r="D138" s="70"/>
      <c r="E138" s="121">
        <f t="shared" si="50"/>
        <v>0</v>
      </c>
      <c r="F138" s="122">
        <v>0</v>
      </c>
      <c r="G138" s="63"/>
      <c r="H138" s="126">
        <f t="shared" si="51"/>
        <v>0</v>
      </c>
      <c r="I138" s="148">
        <v>24</v>
      </c>
      <c r="J138" s="150">
        <f t="shared" si="43"/>
        <v>0</v>
      </c>
      <c r="K138" s="148">
        <v>24</v>
      </c>
      <c r="L138" s="150">
        <f t="shared" si="44"/>
        <v>0</v>
      </c>
      <c r="M138" s="148">
        <v>24</v>
      </c>
      <c r="N138" s="150">
        <f t="shared" si="45"/>
        <v>0</v>
      </c>
      <c r="O138" s="148">
        <v>24</v>
      </c>
      <c r="P138" s="149">
        <f t="shared" si="46"/>
        <v>0</v>
      </c>
      <c r="Q138" s="148">
        <v>24</v>
      </c>
      <c r="R138" s="149">
        <f t="shared" si="47"/>
        <v>0</v>
      </c>
      <c r="S138" s="148">
        <v>24</v>
      </c>
      <c r="T138" s="149">
        <f t="shared" si="48"/>
        <v>0</v>
      </c>
      <c r="U138" s="173">
        <f t="shared" si="49"/>
        <v>0</v>
      </c>
    </row>
    <row r="139" spans="1:21" ht="30">
      <c r="A139" s="18" t="s">
        <v>21</v>
      </c>
      <c r="B139" s="31">
        <v>1</v>
      </c>
      <c r="C139" s="31" t="s">
        <v>49</v>
      </c>
      <c r="D139" s="70"/>
      <c r="E139" s="121">
        <f t="shared" si="50"/>
        <v>0</v>
      </c>
      <c r="F139" s="122">
        <v>0</v>
      </c>
      <c r="G139" s="63"/>
      <c r="H139" s="126">
        <f t="shared" si="51"/>
        <v>0</v>
      </c>
      <c r="I139" s="148">
        <v>12</v>
      </c>
      <c r="J139" s="150">
        <f t="shared" si="43"/>
        <v>0</v>
      </c>
      <c r="K139" s="148">
        <v>12</v>
      </c>
      <c r="L139" s="150">
        <f t="shared" si="44"/>
        <v>0</v>
      </c>
      <c r="M139" s="148">
        <v>12</v>
      </c>
      <c r="N139" s="150">
        <f t="shared" si="45"/>
        <v>0</v>
      </c>
      <c r="O139" s="148">
        <v>12</v>
      </c>
      <c r="P139" s="149">
        <f t="shared" si="46"/>
        <v>0</v>
      </c>
      <c r="Q139" s="148">
        <v>12</v>
      </c>
      <c r="R139" s="149">
        <f t="shared" si="47"/>
        <v>0</v>
      </c>
      <c r="S139" s="148">
        <v>12</v>
      </c>
      <c r="T139" s="149">
        <f t="shared" si="48"/>
        <v>0</v>
      </c>
      <c r="U139" s="173">
        <f t="shared" si="49"/>
        <v>0</v>
      </c>
    </row>
    <row r="140" spans="1:21" ht="15">
      <c r="A140" s="18" t="s">
        <v>22</v>
      </c>
      <c r="B140" s="31">
        <v>1</v>
      </c>
      <c r="C140" s="31">
        <v>2019</v>
      </c>
      <c r="D140" s="70"/>
      <c r="E140" s="121">
        <f t="shared" si="50"/>
        <v>0</v>
      </c>
      <c r="F140" s="122">
        <v>0</v>
      </c>
      <c r="G140" s="63"/>
      <c r="H140" s="126">
        <f t="shared" si="51"/>
        <v>0</v>
      </c>
      <c r="I140" s="148">
        <v>12</v>
      </c>
      <c r="J140" s="150">
        <f t="shared" si="43"/>
        <v>0</v>
      </c>
      <c r="K140" s="148">
        <v>12</v>
      </c>
      <c r="L140" s="150">
        <f t="shared" si="44"/>
        <v>0</v>
      </c>
      <c r="M140" s="148">
        <v>12</v>
      </c>
      <c r="N140" s="150">
        <f t="shared" si="45"/>
        <v>0</v>
      </c>
      <c r="O140" s="148">
        <v>12</v>
      </c>
      <c r="P140" s="149">
        <f t="shared" si="46"/>
        <v>0</v>
      </c>
      <c r="Q140" s="148">
        <v>12</v>
      </c>
      <c r="R140" s="149">
        <f t="shared" si="47"/>
        <v>0</v>
      </c>
      <c r="S140" s="148">
        <v>12</v>
      </c>
      <c r="T140" s="149">
        <f t="shared" si="48"/>
        <v>0</v>
      </c>
      <c r="U140" s="173">
        <f t="shared" si="49"/>
        <v>0</v>
      </c>
    </row>
    <row r="141" spans="1:21" ht="15">
      <c r="A141" s="18" t="s">
        <v>23</v>
      </c>
      <c r="B141" s="31">
        <v>5</v>
      </c>
      <c r="C141" s="31">
        <v>2020</v>
      </c>
      <c r="D141" s="70"/>
      <c r="E141" s="121">
        <f t="shared" si="50"/>
        <v>0</v>
      </c>
      <c r="F141" s="122">
        <v>0</v>
      </c>
      <c r="G141" s="63"/>
      <c r="H141" s="126">
        <f t="shared" si="51"/>
        <v>0</v>
      </c>
      <c r="I141" s="148">
        <v>0</v>
      </c>
      <c r="J141" s="150">
        <f t="shared" si="43"/>
        <v>0</v>
      </c>
      <c r="K141" s="148"/>
      <c r="L141" s="150">
        <f t="shared" si="44"/>
        <v>0</v>
      </c>
      <c r="M141" s="148">
        <v>0</v>
      </c>
      <c r="N141" s="150">
        <f t="shared" si="45"/>
        <v>0</v>
      </c>
      <c r="O141" s="148">
        <v>60</v>
      </c>
      <c r="P141" s="149">
        <f t="shared" si="46"/>
        <v>0</v>
      </c>
      <c r="Q141" s="148">
        <v>60</v>
      </c>
      <c r="R141" s="149">
        <f t="shared" si="47"/>
        <v>0</v>
      </c>
      <c r="S141" s="148">
        <v>0</v>
      </c>
      <c r="T141" s="149">
        <f t="shared" si="48"/>
        <v>0</v>
      </c>
      <c r="U141" s="173">
        <f t="shared" si="49"/>
        <v>0</v>
      </c>
    </row>
    <row r="142" spans="1:21" ht="15">
      <c r="A142" s="18" t="s">
        <v>24</v>
      </c>
      <c r="B142" s="31">
        <v>1</v>
      </c>
      <c r="C142" s="31">
        <v>2021</v>
      </c>
      <c r="D142" s="70"/>
      <c r="E142" s="121">
        <f t="shared" si="50"/>
        <v>0</v>
      </c>
      <c r="F142" s="122">
        <v>0</v>
      </c>
      <c r="G142" s="63"/>
      <c r="H142" s="126">
        <f t="shared" si="51"/>
        <v>0</v>
      </c>
      <c r="I142" s="148">
        <v>12</v>
      </c>
      <c r="J142" s="150">
        <f t="shared" si="43"/>
        <v>0</v>
      </c>
      <c r="K142" s="148">
        <v>12</v>
      </c>
      <c r="L142" s="150">
        <f t="shared" si="44"/>
        <v>0</v>
      </c>
      <c r="M142" s="148">
        <v>12</v>
      </c>
      <c r="N142" s="150">
        <f t="shared" si="45"/>
        <v>0</v>
      </c>
      <c r="O142" s="148">
        <v>0</v>
      </c>
      <c r="P142" s="149">
        <f t="shared" si="46"/>
        <v>0</v>
      </c>
      <c r="Q142" s="148">
        <v>0</v>
      </c>
      <c r="R142" s="149">
        <f t="shared" si="47"/>
        <v>0</v>
      </c>
      <c r="S142" s="148">
        <v>0</v>
      </c>
      <c r="T142" s="149">
        <f t="shared" si="48"/>
        <v>0</v>
      </c>
      <c r="U142" s="173">
        <f t="shared" si="49"/>
        <v>0</v>
      </c>
    </row>
    <row r="143" spans="1:21" ht="30">
      <c r="A143" s="18" t="s">
        <v>25</v>
      </c>
      <c r="B143" s="31">
        <v>2</v>
      </c>
      <c r="C143" s="31" t="s">
        <v>49</v>
      </c>
      <c r="D143" s="70"/>
      <c r="E143" s="121">
        <f t="shared" si="50"/>
        <v>0</v>
      </c>
      <c r="F143" s="122">
        <v>0</v>
      </c>
      <c r="G143" s="63"/>
      <c r="H143" s="126">
        <f t="shared" si="51"/>
        <v>0</v>
      </c>
      <c r="I143" s="148">
        <v>24</v>
      </c>
      <c r="J143" s="150">
        <f t="shared" si="43"/>
        <v>0</v>
      </c>
      <c r="K143" s="148">
        <v>24</v>
      </c>
      <c r="L143" s="150">
        <f t="shared" si="44"/>
        <v>0</v>
      </c>
      <c r="M143" s="148">
        <v>24</v>
      </c>
      <c r="N143" s="150">
        <f t="shared" si="45"/>
        <v>0</v>
      </c>
      <c r="O143" s="148">
        <v>24</v>
      </c>
      <c r="P143" s="149">
        <f t="shared" si="46"/>
        <v>0</v>
      </c>
      <c r="Q143" s="148">
        <v>24</v>
      </c>
      <c r="R143" s="149">
        <f t="shared" si="47"/>
        <v>0</v>
      </c>
      <c r="S143" s="148">
        <v>24</v>
      </c>
      <c r="T143" s="149">
        <f t="shared" si="48"/>
        <v>0</v>
      </c>
      <c r="U143" s="173">
        <f t="shared" si="49"/>
        <v>0</v>
      </c>
    </row>
    <row r="144" spans="1:21" ht="30">
      <c r="A144" s="18" t="s">
        <v>26</v>
      </c>
      <c r="B144" s="31">
        <v>2</v>
      </c>
      <c r="C144" s="31" t="s">
        <v>49</v>
      </c>
      <c r="D144" s="70"/>
      <c r="E144" s="121">
        <f t="shared" si="50"/>
        <v>0</v>
      </c>
      <c r="F144" s="122">
        <v>0</v>
      </c>
      <c r="G144" s="63"/>
      <c r="H144" s="126">
        <f t="shared" si="51"/>
        <v>0</v>
      </c>
      <c r="I144" s="148">
        <v>24</v>
      </c>
      <c r="J144" s="150">
        <f t="shared" si="43"/>
        <v>0</v>
      </c>
      <c r="K144" s="148">
        <v>24</v>
      </c>
      <c r="L144" s="150">
        <f t="shared" si="44"/>
        <v>0</v>
      </c>
      <c r="M144" s="148">
        <v>24</v>
      </c>
      <c r="N144" s="150">
        <f t="shared" si="45"/>
        <v>0</v>
      </c>
      <c r="O144" s="148">
        <v>24</v>
      </c>
      <c r="P144" s="149">
        <f t="shared" si="46"/>
        <v>0</v>
      </c>
      <c r="Q144" s="148">
        <v>24</v>
      </c>
      <c r="R144" s="149">
        <f t="shared" si="47"/>
        <v>0</v>
      </c>
      <c r="S144" s="148">
        <v>24</v>
      </c>
      <c r="T144" s="149">
        <f t="shared" si="48"/>
        <v>0</v>
      </c>
      <c r="U144" s="173">
        <f t="shared" si="49"/>
        <v>0</v>
      </c>
    </row>
    <row r="145" spans="1:21" ht="30">
      <c r="A145" s="18" t="s">
        <v>27</v>
      </c>
      <c r="B145" s="31">
        <v>1</v>
      </c>
      <c r="C145" s="31" t="s">
        <v>49</v>
      </c>
      <c r="D145" s="70"/>
      <c r="E145" s="121">
        <f t="shared" si="50"/>
        <v>0</v>
      </c>
      <c r="F145" s="122">
        <v>0</v>
      </c>
      <c r="G145" s="63"/>
      <c r="H145" s="126">
        <f t="shared" si="51"/>
        <v>0</v>
      </c>
      <c r="I145" s="148">
        <v>12</v>
      </c>
      <c r="J145" s="150">
        <f t="shared" si="43"/>
        <v>0</v>
      </c>
      <c r="K145" s="148">
        <v>12</v>
      </c>
      <c r="L145" s="150">
        <f t="shared" si="44"/>
        <v>0</v>
      </c>
      <c r="M145" s="148">
        <v>12</v>
      </c>
      <c r="N145" s="150">
        <f t="shared" si="45"/>
        <v>0</v>
      </c>
      <c r="O145" s="148">
        <v>12</v>
      </c>
      <c r="P145" s="149">
        <f t="shared" si="46"/>
        <v>0</v>
      </c>
      <c r="Q145" s="148">
        <v>12</v>
      </c>
      <c r="R145" s="149">
        <f t="shared" si="47"/>
        <v>0</v>
      </c>
      <c r="S145" s="148">
        <v>12</v>
      </c>
      <c r="T145" s="149">
        <f t="shared" si="48"/>
        <v>0</v>
      </c>
      <c r="U145" s="173">
        <f t="shared" si="49"/>
        <v>0</v>
      </c>
    </row>
    <row r="146" spans="1:21" ht="30">
      <c r="A146" s="18" t="s">
        <v>28</v>
      </c>
      <c r="B146" s="31">
        <v>1</v>
      </c>
      <c r="C146" s="31" t="s">
        <v>49</v>
      </c>
      <c r="D146" s="70"/>
      <c r="E146" s="121">
        <f t="shared" si="50"/>
        <v>0</v>
      </c>
      <c r="F146" s="122">
        <v>0</v>
      </c>
      <c r="G146" s="63"/>
      <c r="H146" s="126">
        <f t="shared" si="51"/>
        <v>0</v>
      </c>
      <c r="I146" s="148">
        <v>12</v>
      </c>
      <c r="J146" s="150">
        <f t="shared" si="43"/>
        <v>0</v>
      </c>
      <c r="K146" s="148">
        <v>12</v>
      </c>
      <c r="L146" s="150">
        <f t="shared" si="44"/>
        <v>0</v>
      </c>
      <c r="M146" s="148">
        <v>12</v>
      </c>
      <c r="N146" s="150">
        <f t="shared" si="45"/>
        <v>0</v>
      </c>
      <c r="O146" s="148">
        <v>12</v>
      </c>
      <c r="P146" s="149">
        <f t="shared" si="46"/>
        <v>0</v>
      </c>
      <c r="Q146" s="148">
        <v>12</v>
      </c>
      <c r="R146" s="149">
        <f t="shared" si="47"/>
        <v>0</v>
      </c>
      <c r="S146" s="148">
        <v>12</v>
      </c>
      <c r="T146" s="149">
        <f t="shared" si="48"/>
        <v>0</v>
      </c>
      <c r="U146" s="173">
        <f t="shared" si="49"/>
        <v>0</v>
      </c>
    </row>
    <row r="147" spans="1:21" ht="30">
      <c r="A147" s="18" t="s">
        <v>29</v>
      </c>
      <c r="B147" s="31">
        <v>1</v>
      </c>
      <c r="C147" s="31" t="s">
        <v>49</v>
      </c>
      <c r="D147" s="70"/>
      <c r="E147" s="121">
        <f t="shared" si="50"/>
        <v>0</v>
      </c>
      <c r="F147" s="122">
        <v>0</v>
      </c>
      <c r="G147" s="63"/>
      <c r="H147" s="126">
        <f t="shared" si="51"/>
        <v>0</v>
      </c>
      <c r="I147" s="148">
        <v>12</v>
      </c>
      <c r="J147" s="150">
        <f t="shared" si="43"/>
        <v>0</v>
      </c>
      <c r="K147" s="148">
        <v>12</v>
      </c>
      <c r="L147" s="150">
        <f t="shared" si="44"/>
        <v>0</v>
      </c>
      <c r="M147" s="148">
        <v>12</v>
      </c>
      <c r="N147" s="150">
        <f t="shared" si="45"/>
        <v>0</v>
      </c>
      <c r="O147" s="148">
        <v>12</v>
      </c>
      <c r="P147" s="149">
        <f t="shared" si="46"/>
        <v>0</v>
      </c>
      <c r="Q147" s="148">
        <v>12</v>
      </c>
      <c r="R147" s="149">
        <f t="shared" si="47"/>
        <v>0</v>
      </c>
      <c r="S147" s="148">
        <v>12</v>
      </c>
      <c r="T147" s="149">
        <f t="shared" si="48"/>
        <v>0</v>
      </c>
      <c r="U147" s="173">
        <f t="shared" si="49"/>
        <v>0</v>
      </c>
    </row>
    <row r="148" spans="1:21" ht="15">
      <c r="A148" s="18" t="s">
        <v>30</v>
      </c>
      <c r="B148" s="31">
        <v>3</v>
      </c>
      <c r="C148" s="31">
        <v>2021</v>
      </c>
      <c r="D148" s="70"/>
      <c r="E148" s="121">
        <f t="shared" si="50"/>
        <v>0</v>
      </c>
      <c r="F148" s="122">
        <v>0</v>
      </c>
      <c r="G148" s="63"/>
      <c r="H148" s="126">
        <f t="shared" si="51"/>
        <v>0</v>
      </c>
      <c r="I148" s="148">
        <v>36</v>
      </c>
      <c r="J148" s="150">
        <f t="shared" si="43"/>
        <v>0</v>
      </c>
      <c r="K148" s="148">
        <v>36</v>
      </c>
      <c r="L148" s="150">
        <f t="shared" si="44"/>
        <v>0</v>
      </c>
      <c r="M148" s="148">
        <v>36</v>
      </c>
      <c r="N148" s="150">
        <f t="shared" si="45"/>
        <v>0</v>
      </c>
      <c r="O148" s="148">
        <v>0</v>
      </c>
      <c r="P148" s="149">
        <f t="shared" si="46"/>
        <v>0</v>
      </c>
      <c r="Q148" s="148">
        <v>0</v>
      </c>
      <c r="R148" s="149">
        <f t="shared" si="47"/>
        <v>0</v>
      </c>
      <c r="S148" s="148">
        <v>0</v>
      </c>
      <c r="T148" s="149">
        <f t="shared" si="48"/>
        <v>0</v>
      </c>
      <c r="U148" s="173">
        <f t="shared" si="49"/>
        <v>0</v>
      </c>
    </row>
    <row r="149" spans="1:21" ht="15">
      <c r="A149" s="18" t="s">
        <v>31</v>
      </c>
      <c r="B149" s="31">
        <v>1</v>
      </c>
      <c r="C149" s="31">
        <v>2021</v>
      </c>
      <c r="D149" s="70"/>
      <c r="E149" s="121">
        <f t="shared" si="50"/>
        <v>0</v>
      </c>
      <c r="F149" s="122">
        <v>0</v>
      </c>
      <c r="G149" s="63"/>
      <c r="H149" s="126">
        <f t="shared" si="51"/>
        <v>0</v>
      </c>
      <c r="I149" s="148">
        <v>0</v>
      </c>
      <c r="J149" s="150">
        <f t="shared" si="43"/>
        <v>0</v>
      </c>
      <c r="K149" s="148">
        <v>12</v>
      </c>
      <c r="L149" s="150">
        <f t="shared" si="44"/>
        <v>0</v>
      </c>
      <c r="M149" s="148">
        <v>12</v>
      </c>
      <c r="N149" s="150">
        <f t="shared" si="45"/>
        <v>0</v>
      </c>
      <c r="O149" s="148">
        <v>0</v>
      </c>
      <c r="P149" s="149">
        <f t="shared" si="46"/>
        <v>0</v>
      </c>
      <c r="Q149" s="148">
        <v>0</v>
      </c>
      <c r="R149" s="149">
        <f t="shared" si="47"/>
        <v>0</v>
      </c>
      <c r="S149" s="148">
        <v>0</v>
      </c>
      <c r="T149" s="149">
        <f t="shared" si="48"/>
        <v>0</v>
      </c>
      <c r="U149" s="173">
        <f t="shared" si="49"/>
        <v>0</v>
      </c>
    </row>
    <row r="150" spans="1:31" s="34" customFormat="1" ht="15.75" thickBot="1">
      <c r="A150" s="32" t="s">
        <v>0</v>
      </c>
      <c r="B150" s="33">
        <v>31</v>
      </c>
      <c r="C150" s="33"/>
      <c r="D150" s="33"/>
      <c r="E150" s="132"/>
      <c r="F150" s="133">
        <f>SUM(F131:F149)</f>
        <v>0</v>
      </c>
      <c r="G150" s="33"/>
      <c r="H150" s="127"/>
      <c r="I150" s="151"/>
      <c r="J150" s="152">
        <f>SUM(J131:J149)</f>
        <v>0</v>
      </c>
      <c r="K150" s="163"/>
      <c r="L150" s="152">
        <f>SUM(L131:L149)</f>
        <v>0</v>
      </c>
      <c r="M150" s="163"/>
      <c r="N150" s="152">
        <f>SUM(N131:N149)</f>
        <v>0</v>
      </c>
      <c r="O150" s="163"/>
      <c r="P150" s="152">
        <f>SUM(P131:P149)</f>
        <v>0</v>
      </c>
      <c r="Q150" s="163"/>
      <c r="R150" s="152">
        <f>SUM(R131:R149)</f>
        <v>0</v>
      </c>
      <c r="S150" s="163"/>
      <c r="T150" s="152">
        <f>SUM(T131:T149)</f>
        <v>0</v>
      </c>
      <c r="U150" s="174">
        <f>SUM(U131:U149)</f>
        <v>0</v>
      </c>
      <c r="V150" s="36"/>
      <c r="W150" s="36"/>
      <c r="X150" s="36"/>
      <c r="Y150" s="36"/>
      <c r="Z150" s="36"/>
      <c r="AA150" s="36"/>
      <c r="AB150" s="36"/>
      <c r="AC150" s="153"/>
      <c r="AD150" s="153"/>
      <c r="AE150" s="153"/>
    </row>
    <row r="153" ht="18.75" thickBot="1">
      <c r="A153" s="14" t="s">
        <v>39</v>
      </c>
    </row>
    <row r="154" spans="1:14" ht="90">
      <c r="A154" s="38"/>
      <c r="B154" s="40" t="s">
        <v>54</v>
      </c>
      <c r="C154" s="71" t="s">
        <v>77</v>
      </c>
      <c r="D154" s="209">
        <v>2018</v>
      </c>
      <c r="E154" s="210"/>
      <c r="F154" s="209">
        <v>2019</v>
      </c>
      <c r="G154" s="210"/>
      <c r="H154" s="209">
        <v>2020</v>
      </c>
      <c r="I154" s="210"/>
      <c r="J154" s="227">
        <v>2021</v>
      </c>
      <c r="K154" s="228"/>
      <c r="L154" s="227">
        <v>2022</v>
      </c>
      <c r="M154" s="228"/>
      <c r="N154" s="164" t="s">
        <v>78</v>
      </c>
    </row>
    <row r="155" spans="1:14" ht="45">
      <c r="A155" s="18"/>
      <c r="B155" s="18">
        <v>80</v>
      </c>
      <c r="C155" s="72"/>
      <c r="D155" s="27" t="s">
        <v>55</v>
      </c>
      <c r="E155" s="134" t="s">
        <v>74</v>
      </c>
      <c r="F155" s="135" t="s">
        <v>55</v>
      </c>
      <c r="G155" s="73" t="s">
        <v>74</v>
      </c>
      <c r="H155" s="135" t="s">
        <v>55</v>
      </c>
      <c r="I155" s="165" t="s">
        <v>74</v>
      </c>
      <c r="J155" s="166" t="s">
        <v>55</v>
      </c>
      <c r="K155" s="167" t="s">
        <v>74</v>
      </c>
      <c r="L155" s="166" t="s">
        <v>55</v>
      </c>
      <c r="M155" s="167" t="s">
        <v>74</v>
      </c>
      <c r="N155" s="194">
        <f>M156+K156+I156+G156+E156</f>
        <v>0</v>
      </c>
    </row>
    <row r="156" spans="1:14" ht="30.75" thickBot="1">
      <c r="A156" s="31" t="s">
        <v>56</v>
      </c>
      <c r="B156" s="18"/>
      <c r="C156" s="26"/>
      <c r="D156" s="74">
        <v>6</v>
      </c>
      <c r="E156" s="136">
        <f>D156*C155*B155</f>
        <v>0</v>
      </c>
      <c r="F156" s="137">
        <v>4</v>
      </c>
      <c r="G156" s="69">
        <f>F156*C155*B155</f>
        <v>0</v>
      </c>
      <c r="H156" s="137">
        <v>5</v>
      </c>
      <c r="I156" s="168">
        <f>H156*C155*B155</f>
        <v>0</v>
      </c>
      <c r="J156" s="169">
        <v>5</v>
      </c>
      <c r="K156" s="170">
        <f>J156*C155*B155</f>
        <v>0</v>
      </c>
      <c r="L156" s="169">
        <v>0</v>
      </c>
      <c r="M156" s="171">
        <f>L156*C155*B155</f>
        <v>0</v>
      </c>
      <c r="N156" s="194"/>
    </row>
    <row r="161" spans="30:31" ht="15">
      <c r="AD161" s="172"/>
      <c r="AE161" s="58"/>
    </row>
  </sheetData>
  <mergeCells count="89">
    <mergeCell ref="F154:G154"/>
    <mergeCell ref="H154:I154"/>
    <mergeCell ref="J154:K154"/>
    <mergeCell ref="L154:M154"/>
    <mergeCell ref="I128:U128"/>
    <mergeCell ref="I129:J129"/>
    <mergeCell ref="K129:L129"/>
    <mergeCell ref="M129:N129"/>
    <mergeCell ref="O129:P129"/>
    <mergeCell ref="Q129:R129"/>
    <mergeCell ref="S129:T129"/>
    <mergeCell ref="B2:H2"/>
    <mergeCell ref="I29:J29"/>
    <mergeCell ref="K29:L29"/>
    <mergeCell ref="M29:N29"/>
    <mergeCell ref="O29:P29"/>
    <mergeCell ref="B28:B30"/>
    <mergeCell ref="C28:C30"/>
    <mergeCell ref="D28:D30"/>
    <mergeCell ref="E28:E30"/>
    <mergeCell ref="F28:F30"/>
    <mergeCell ref="E78:E80"/>
    <mergeCell ref="D78:D80"/>
    <mergeCell ref="F78:F80"/>
    <mergeCell ref="Q29:R29"/>
    <mergeCell ref="S29:T29"/>
    <mergeCell ref="K79:L79"/>
    <mergeCell ref="M79:N79"/>
    <mergeCell ref="O79:P79"/>
    <mergeCell ref="Q79:R79"/>
    <mergeCell ref="S79:T79"/>
    <mergeCell ref="G78:G80"/>
    <mergeCell ref="H78:H80"/>
    <mergeCell ref="I78:U78"/>
    <mergeCell ref="I79:J79"/>
    <mergeCell ref="A78:A80"/>
    <mergeCell ref="U104:U105"/>
    <mergeCell ref="U79:U80"/>
    <mergeCell ref="A53:A55"/>
    <mergeCell ref="B53:B55"/>
    <mergeCell ref="C53:C55"/>
    <mergeCell ref="F53:F55"/>
    <mergeCell ref="I53:U53"/>
    <mergeCell ref="I54:J54"/>
    <mergeCell ref="K54:L54"/>
    <mergeCell ref="M54:N54"/>
    <mergeCell ref="O54:P54"/>
    <mergeCell ref="Q54:R54"/>
    <mergeCell ref="S54:T54"/>
    <mergeCell ref="B78:B80"/>
    <mergeCell ref="C78:C80"/>
    <mergeCell ref="A103:A105"/>
    <mergeCell ref="B103:B105"/>
    <mergeCell ref="C103:C105"/>
    <mergeCell ref="E103:E105"/>
    <mergeCell ref="H103:H105"/>
    <mergeCell ref="A128:A130"/>
    <mergeCell ref="B128:B130"/>
    <mergeCell ref="C128:C130"/>
    <mergeCell ref="E128:E130"/>
    <mergeCell ref="D128:D130"/>
    <mergeCell ref="U29:U30"/>
    <mergeCell ref="A3:A4"/>
    <mergeCell ref="B3:B4"/>
    <mergeCell ref="D53:D55"/>
    <mergeCell ref="E53:E55"/>
    <mergeCell ref="G28:G30"/>
    <mergeCell ref="H28:H30"/>
    <mergeCell ref="G53:G55"/>
    <mergeCell ref="H53:H55"/>
    <mergeCell ref="A28:A30"/>
    <mergeCell ref="U54:U55"/>
    <mergeCell ref="I28:U28"/>
    <mergeCell ref="N155:N156"/>
    <mergeCell ref="U129:U130"/>
    <mergeCell ref="G128:G130"/>
    <mergeCell ref="H128:H130"/>
    <mergeCell ref="D103:D105"/>
    <mergeCell ref="F103:F105"/>
    <mergeCell ref="G103:G105"/>
    <mergeCell ref="F128:F130"/>
    <mergeCell ref="I103:U103"/>
    <mergeCell ref="I104:J104"/>
    <mergeCell ref="K104:L104"/>
    <mergeCell ref="M104:N104"/>
    <mergeCell ref="O104:P104"/>
    <mergeCell ref="Q104:R104"/>
    <mergeCell ref="S104:T104"/>
    <mergeCell ref="D154:E15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Bohumil Dort</dc:creator>
  <cp:keywords/>
  <dc:description/>
  <cp:lastModifiedBy>hazukova</cp:lastModifiedBy>
  <cp:lastPrinted>2017-03-28T06:27:52Z</cp:lastPrinted>
  <dcterms:created xsi:type="dcterms:W3CDTF">2017-03-10T14:58:12Z</dcterms:created>
  <dcterms:modified xsi:type="dcterms:W3CDTF">2017-12-12T07:03:04Z</dcterms:modified>
  <cp:category/>
  <cp:version/>
  <cp:contentType/>
  <cp:contentStatus/>
</cp:coreProperties>
</file>