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0"/>
  </bookViews>
  <sheets>
    <sheet name="2.NP" sheetId="1" r:id="rId1"/>
    <sheet name="3.NP" sheetId="2" r:id="rId2"/>
    <sheet name="4.NP" sheetId="3" r:id="rId3"/>
    <sheet name="5.NP" sheetId="4" r:id="rId4"/>
    <sheet name="podkroví" sheetId="5" r:id="rId5"/>
    <sheet name="CELKEM" sheetId="6" r:id="rId6"/>
  </sheets>
  <definedNames>
    <definedName name="_FilterDatabase_0" localSheetId="0">'2.NP'!$A$5:$Q$32</definedName>
    <definedName name="_FilterDatabase_0" localSheetId="1">'3.NP'!$A$3:$Q$31</definedName>
    <definedName name="_FilterDatabase_0" localSheetId="2">'4.NP'!$A$3:$Q$31</definedName>
    <definedName name="_FilterDatabase_0" localSheetId="3">'5.NP'!$A$3:$Q$31</definedName>
    <definedName name="_FilterDatabase_0" localSheetId="4">podkroví!$A$3:$Q$28</definedName>
    <definedName name="_FilterDatabase_0_0" localSheetId="0">'2.NP'!$A$5:$Q$32</definedName>
    <definedName name="_FilterDatabase_0_0" localSheetId="1">'3.NP'!$A$3:$Q$31</definedName>
    <definedName name="_FilterDatabase_0_0" localSheetId="2">'4.NP'!$A$3:$Q$31</definedName>
    <definedName name="_FilterDatabase_0_0" localSheetId="3">'5.NP'!$A$3:$Q$31</definedName>
    <definedName name="_FilterDatabase_0_0_0" localSheetId="0">'2.NP'!$A$5:$Q$32</definedName>
    <definedName name="_FilterDatabase_0_0_0" localSheetId="1">'3.NP'!$A$3:$Q$31</definedName>
    <definedName name="_xlnm._FilterDatabase" localSheetId="0">'2.NP'!$A$5:$Q$32</definedName>
    <definedName name="_xlnm._FilterDatabase" localSheetId="1">'3.NP'!$A$3:$Q$31</definedName>
    <definedName name="_xlnm._FilterDatabase" localSheetId="2">'4.NP'!$A$3:$Q$31</definedName>
    <definedName name="_xlnm._FilterDatabase" localSheetId="3">'5.NP'!$A$3:$Q$31</definedName>
    <definedName name="_xlnm._FilterDatabase" localSheetId="4">podkroví!$A$3:$Q$28</definedName>
    <definedName name="_xlnm.Print_Area" localSheetId="0">'2.NP'!$A$1:$Q$36</definedName>
    <definedName name="_xlnm.Print_Area" localSheetId="1">'3.NP'!$A$1:$Q$35</definedName>
    <definedName name="_xlnm.Print_Area" localSheetId="2">'4.NP'!$A$1:$Q$35</definedName>
    <definedName name="_xlnm.Print_Area" localSheetId="3">'5.NP'!$A$1:$Q$35</definedName>
    <definedName name="_xlnm.Print_Area" localSheetId="4">podkroví!$A$1:$Q$32</definedName>
    <definedName name="Print_Area_0" localSheetId="0">'2.NP'!$A$1:$Q$36</definedName>
    <definedName name="Print_Area_0" localSheetId="1">'3.NP'!$A$1:$Q$35</definedName>
    <definedName name="Print_Area_0" localSheetId="2">'4.NP'!$A$1:$Q$35</definedName>
    <definedName name="Print_Area_0" localSheetId="3">'5.NP'!$A$1:$Q$35</definedName>
    <definedName name="Print_Area_0" localSheetId="4">podkroví!$A$1:$Q$32</definedName>
    <definedName name="Print_Area_0_0" localSheetId="0">'2.NP'!$A$1:$Q$36</definedName>
    <definedName name="Print_Area_0_0" localSheetId="1">'3.NP'!$A$1:$Q$35</definedName>
    <definedName name="Print_Area_0_0" localSheetId="2">'4.NP'!$A$1:$Q$35</definedName>
    <definedName name="Print_Area_0_0" localSheetId="3">'5.NP'!$A$1:$Q$35</definedName>
    <definedName name="Print_Area_0_0_0" localSheetId="0">'2.NP'!$A$1:$Q$36</definedName>
    <definedName name="Print_Area_0_0_0" localSheetId="1">'3.NP'!$A$1:$Q$35</definedName>
  </definedNames>
  <calcPr calcId="145621" iterateCount="1" iterateDelta="1E-4"/>
</workbook>
</file>

<file path=xl/calcChain.xml><?xml version="1.0" encoding="utf-8"?>
<calcChain xmlns="http://schemas.openxmlformats.org/spreadsheetml/2006/main">
  <c r="F20" i="5" l="1"/>
  <c r="O19" i="5"/>
  <c r="P19" i="5" s="1"/>
  <c r="I19" i="5"/>
  <c r="P18" i="5"/>
  <c r="O18" i="5"/>
  <c r="I18" i="5"/>
  <c r="O17" i="5"/>
  <c r="P17" i="5" s="1"/>
  <c r="I17" i="5"/>
  <c r="P16" i="5"/>
  <c r="O16" i="5"/>
  <c r="N16" i="5"/>
  <c r="I16" i="5"/>
  <c r="P15" i="5"/>
  <c r="O15" i="5"/>
  <c r="N15" i="5"/>
  <c r="I15" i="5"/>
  <c r="P14" i="5"/>
  <c r="O14" i="5"/>
  <c r="N14" i="5"/>
  <c r="I14" i="5"/>
  <c r="P13" i="5"/>
  <c r="O13" i="5"/>
  <c r="N13" i="5"/>
  <c r="I13" i="5"/>
  <c r="P12" i="5"/>
  <c r="O12" i="5"/>
  <c r="N12" i="5"/>
  <c r="I12" i="5"/>
  <c r="P11" i="5"/>
  <c r="O11" i="5"/>
  <c r="N11" i="5"/>
  <c r="I11" i="5"/>
  <c r="P10" i="5"/>
  <c r="O10" i="5"/>
  <c r="N10" i="5"/>
  <c r="I10" i="5"/>
  <c r="P9" i="5"/>
  <c r="O9" i="5"/>
  <c r="N9" i="5"/>
  <c r="I9" i="5"/>
  <c r="P8" i="5"/>
  <c r="O8" i="5"/>
  <c r="N8" i="5"/>
  <c r="I8" i="5"/>
  <c r="P7" i="5"/>
  <c r="O7" i="5"/>
  <c r="O20" i="5" s="1"/>
  <c r="N7" i="5"/>
  <c r="N20" i="5" s="1"/>
  <c r="I7" i="5"/>
  <c r="F23" i="4"/>
  <c r="O22" i="4"/>
  <c r="P22" i="4" s="1"/>
  <c r="I22" i="4"/>
  <c r="P21" i="4"/>
  <c r="O21" i="4"/>
  <c r="I21" i="4"/>
  <c r="O20" i="4"/>
  <c r="O23" i="4" s="1"/>
  <c r="I20" i="4"/>
  <c r="P20" i="4" s="1"/>
  <c r="O19" i="4"/>
  <c r="N19" i="4"/>
  <c r="P19" i="4" s="1"/>
  <c r="I19" i="4"/>
  <c r="O18" i="4"/>
  <c r="N18" i="4"/>
  <c r="P18" i="4" s="1"/>
  <c r="I18" i="4"/>
  <c r="O17" i="4"/>
  <c r="N17" i="4"/>
  <c r="P17" i="4" s="1"/>
  <c r="I17" i="4"/>
  <c r="O16" i="4"/>
  <c r="N16" i="4"/>
  <c r="P16" i="4" s="1"/>
  <c r="I16" i="4"/>
  <c r="O15" i="4"/>
  <c r="N15" i="4"/>
  <c r="P15" i="4" s="1"/>
  <c r="I15" i="4"/>
  <c r="O14" i="4"/>
  <c r="N14" i="4"/>
  <c r="P14" i="4" s="1"/>
  <c r="I14" i="4"/>
  <c r="O13" i="4"/>
  <c r="N13" i="4"/>
  <c r="P13" i="4" s="1"/>
  <c r="I13" i="4"/>
  <c r="O12" i="4"/>
  <c r="N12" i="4"/>
  <c r="P12" i="4" s="1"/>
  <c r="I12" i="4"/>
  <c r="O11" i="4"/>
  <c r="N11" i="4"/>
  <c r="P11" i="4" s="1"/>
  <c r="I11" i="4"/>
  <c r="O10" i="4"/>
  <c r="N10" i="4"/>
  <c r="P10" i="4" s="1"/>
  <c r="I10" i="4"/>
  <c r="O9" i="4"/>
  <c r="P31" i="4" s="1"/>
  <c r="N9" i="4"/>
  <c r="P24" i="4" s="1"/>
  <c r="I9" i="4"/>
  <c r="O8" i="4"/>
  <c r="N8" i="4"/>
  <c r="P8" i="4" s="1"/>
  <c r="I8" i="4"/>
  <c r="O7" i="4"/>
  <c r="N7" i="4"/>
  <c r="P7" i="4" s="1"/>
  <c r="I7" i="4"/>
  <c r="F23" i="3"/>
  <c r="O22" i="3"/>
  <c r="I22" i="3"/>
  <c r="P22" i="3" s="1"/>
  <c r="O21" i="3"/>
  <c r="I21" i="3"/>
  <c r="P21" i="3" s="1"/>
  <c r="O20" i="3"/>
  <c r="P20" i="3" s="1"/>
  <c r="I20" i="3"/>
  <c r="P19" i="3"/>
  <c r="O19" i="3"/>
  <c r="N19" i="3"/>
  <c r="I19" i="3"/>
  <c r="P18" i="3"/>
  <c r="O18" i="3"/>
  <c r="N18" i="3"/>
  <c r="I18" i="3"/>
  <c r="P17" i="3"/>
  <c r="O17" i="3"/>
  <c r="N17" i="3"/>
  <c r="I17" i="3"/>
  <c r="P16" i="3"/>
  <c r="O16" i="3"/>
  <c r="N16" i="3"/>
  <c r="I16" i="3"/>
  <c r="P15" i="3"/>
  <c r="O15" i="3"/>
  <c r="N15" i="3"/>
  <c r="I15" i="3"/>
  <c r="P14" i="3"/>
  <c r="O14" i="3"/>
  <c r="N14" i="3"/>
  <c r="I14" i="3"/>
  <c r="P13" i="3"/>
  <c r="O13" i="3"/>
  <c r="N13" i="3"/>
  <c r="I13" i="3"/>
  <c r="P12" i="3"/>
  <c r="O12" i="3"/>
  <c r="N12" i="3"/>
  <c r="I12" i="3"/>
  <c r="P11" i="3"/>
  <c r="O11" i="3"/>
  <c r="N11" i="3"/>
  <c r="I11" i="3"/>
  <c r="P10" i="3"/>
  <c r="O10" i="3"/>
  <c r="N10" i="3"/>
  <c r="I10" i="3"/>
  <c r="P9" i="3"/>
  <c r="O9" i="3"/>
  <c r="P31" i="3" s="1"/>
  <c r="N9" i="3"/>
  <c r="P24" i="3" s="1"/>
  <c r="I9" i="3"/>
  <c r="P8" i="3"/>
  <c r="O8" i="3"/>
  <c r="N8" i="3"/>
  <c r="I8" i="3"/>
  <c r="P7" i="3"/>
  <c r="O7" i="3"/>
  <c r="O23" i="3" s="1"/>
  <c r="N7" i="3"/>
  <c r="N23" i="3" s="1"/>
  <c r="I7" i="3"/>
  <c r="F23" i="2"/>
  <c r="O22" i="2"/>
  <c r="P22" i="2" s="1"/>
  <c r="I22" i="2"/>
  <c r="P21" i="2"/>
  <c r="O21" i="2"/>
  <c r="I21" i="2"/>
  <c r="O20" i="2"/>
  <c r="O23" i="2" s="1"/>
  <c r="I20" i="2"/>
  <c r="P20" i="2" s="1"/>
  <c r="O19" i="2"/>
  <c r="N19" i="2"/>
  <c r="P19" i="2" s="1"/>
  <c r="I19" i="2"/>
  <c r="O18" i="2"/>
  <c r="N18" i="2"/>
  <c r="P18" i="2" s="1"/>
  <c r="I18" i="2"/>
  <c r="O17" i="2"/>
  <c r="N17" i="2"/>
  <c r="P17" i="2" s="1"/>
  <c r="I17" i="2"/>
  <c r="O16" i="2"/>
  <c r="N16" i="2"/>
  <c r="P16" i="2" s="1"/>
  <c r="I16" i="2"/>
  <c r="O15" i="2"/>
  <c r="N15" i="2"/>
  <c r="P15" i="2" s="1"/>
  <c r="I15" i="2"/>
  <c r="O14" i="2"/>
  <c r="N14" i="2"/>
  <c r="P14" i="2" s="1"/>
  <c r="I14" i="2"/>
  <c r="O13" i="2"/>
  <c r="N13" i="2"/>
  <c r="P13" i="2" s="1"/>
  <c r="I13" i="2"/>
  <c r="O12" i="2"/>
  <c r="N12" i="2"/>
  <c r="P12" i="2" s="1"/>
  <c r="I12" i="2"/>
  <c r="O11" i="2"/>
  <c r="N11" i="2"/>
  <c r="P11" i="2" s="1"/>
  <c r="I11" i="2"/>
  <c r="O10" i="2"/>
  <c r="N10" i="2"/>
  <c r="P10" i="2" s="1"/>
  <c r="I10" i="2"/>
  <c r="O9" i="2"/>
  <c r="P31" i="2" s="1"/>
  <c r="N9" i="2"/>
  <c r="P24" i="2" s="1"/>
  <c r="I9" i="2"/>
  <c r="O8" i="2"/>
  <c r="N8" i="2"/>
  <c r="P8" i="2" s="1"/>
  <c r="I8" i="2"/>
  <c r="O7" i="2"/>
  <c r="N7" i="2"/>
  <c r="P7" i="2" s="1"/>
  <c r="I7" i="2"/>
  <c r="F24" i="1"/>
  <c r="O23" i="1"/>
  <c r="N23" i="1"/>
  <c r="I23" i="1"/>
  <c r="P23" i="1" s="1"/>
  <c r="O22" i="1"/>
  <c r="N22" i="1"/>
  <c r="I22" i="1"/>
  <c r="P22" i="1" s="1"/>
  <c r="O21" i="1"/>
  <c r="N21" i="1"/>
  <c r="I21" i="1"/>
  <c r="P21" i="1" s="1"/>
  <c r="O20" i="1"/>
  <c r="N20" i="1"/>
  <c r="I20" i="1"/>
  <c r="P20" i="1" s="1"/>
  <c r="O19" i="1"/>
  <c r="N19" i="1"/>
  <c r="I19" i="1"/>
  <c r="P19" i="1" s="1"/>
  <c r="O18" i="1"/>
  <c r="N18" i="1"/>
  <c r="I18" i="1"/>
  <c r="P18" i="1" s="1"/>
  <c r="O17" i="1"/>
  <c r="N17" i="1"/>
  <c r="I17" i="1"/>
  <c r="P17" i="1" s="1"/>
  <c r="O16" i="1"/>
  <c r="N16" i="1"/>
  <c r="I16" i="1"/>
  <c r="P16" i="1" s="1"/>
  <c r="O15" i="1"/>
  <c r="N15" i="1"/>
  <c r="I15" i="1"/>
  <c r="P15" i="1" s="1"/>
  <c r="O14" i="1"/>
  <c r="N14" i="1"/>
  <c r="I14" i="1"/>
  <c r="P14" i="1" s="1"/>
  <c r="O13" i="1"/>
  <c r="N13" i="1"/>
  <c r="I13" i="1"/>
  <c r="P13" i="1" s="1"/>
  <c r="O12" i="1"/>
  <c r="N12" i="1"/>
  <c r="I12" i="1"/>
  <c r="P12" i="1" s="1"/>
  <c r="O11" i="1"/>
  <c r="N11" i="1"/>
  <c r="I11" i="1"/>
  <c r="P11" i="1" s="1"/>
  <c r="O10" i="1"/>
  <c r="P32" i="1" s="1"/>
  <c r="N10" i="1"/>
  <c r="P25" i="1" s="1"/>
  <c r="I10" i="1"/>
  <c r="P10" i="1" s="1"/>
  <c r="O9" i="1"/>
  <c r="O24" i="1" s="1"/>
  <c r="N9" i="1"/>
  <c r="N24" i="1" s="1"/>
  <c r="I9" i="1"/>
  <c r="P9" i="1" s="1"/>
  <c r="P24" i="1" s="1"/>
  <c r="P23" i="2" l="1"/>
  <c r="P25" i="4"/>
  <c r="P26" i="4" s="1"/>
  <c r="P26" i="1"/>
  <c r="P27" i="1" s="1"/>
  <c r="P23" i="3"/>
  <c r="P26" i="2"/>
  <c r="P25" i="2"/>
  <c r="P26" i="3"/>
  <c r="P25" i="3"/>
  <c r="P20" i="5"/>
  <c r="N23" i="2"/>
  <c r="N23" i="4"/>
  <c r="P9" i="2"/>
  <c r="P9" i="4"/>
  <c r="P23" i="4" s="1"/>
  <c r="P21" i="5"/>
  <c r="P28" i="5"/>
  <c r="P28" i="1" l="1"/>
  <c r="P29" i="1" s="1"/>
  <c r="P27" i="4"/>
  <c r="P33" i="4" s="1"/>
  <c r="P27" i="3"/>
  <c r="P33" i="3" s="1"/>
  <c r="P23" i="5"/>
  <c r="P22" i="5"/>
  <c r="P28" i="2"/>
  <c r="P27" i="2"/>
  <c r="P33" i="2" s="1"/>
  <c r="P34" i="1"/>
  <c r="P35" i="1" l="1"/>
  <c r="P36" i="1" s="1"/>
  <c r="P25" i="5"/>
  <c r="P24" i="5"/>
  <c r="P30" i="5" s="1"/>
  <c r="P34" i="2"/>
  <c r="P35" i="2" s="1"/>
  <c r="P28" i="4"/>
  <c r="P34" i="4"/>
  <c r="P35" i="4" s="1"/>
  <c r="P34" i="3"/>
  <c r="P35" i="3" s="1"/>
  <c r="P28" i="3"/>
  <c r="P31" i="5" l="1"/>
  <c r="P32" i="5" s="1"/>
  <c r="B4" i="6" s="1"/>
  <c r="B3" i="6" s="1"/>
</calcChain>
</file>

<file path=xl/sharedStrings.xml><?xml version="1.0" encoding="utf-8"?>
<sst xmlns="http://schemas.openxmlformats.org/spreadsheetml/2006/main" count="490" uniqueCount="107">
  <si>
    <t>Příloha č. 3 k Výzvě a zadávacím podmínkám - Závazný formulář pro zpracování nabídkové ceny</t>
  </si>
  <si>
    <t>SPECIFIKACE</t>
  </si>
  <si>
    <t>CENA bez DPH</t>
  </si>
  <si>
    <t>pozice</t>
  </si>
  <si>
    <t>typ dveří</t>
  </si>
  <si>
    <t>model dveří</t>
  </si>
  <si>
    <t>funkce</t>
  </si>
  <si>
    <t>rozměr st. otvor   *   dveře</t>
  </si>
  <si>
    <t>orientace</t>
  </si>
  <si>
    <t>zárubeň</t>
  </si>
  <si>
    <t>kusy</t>
  </si>
  <si>
    <t>dveřní křídlo</t>
  </si>
  <si>
    <t>montáž kování / montáž madla /</t>
  </si>
  <si>
    <t>montáž</t>
  </si>
  <si>
    <t>celkem za zboží</t>
  </si>
  <si>
    <t>celkem s montáží</t>
  </si>
  <si>
    <t>POZNÁMKY</t>
  </si>
  <si>
    <t>dveřní kování</t>
  </si>
  <si>
    <t>montáž celkem</t>
  </si>
  <si>
    <t>L</t>
  </si>
  <si>
    <t>P</t>
  </si>
  <si>
    <t>Viz. Příloha č.1</t>
  </si>
  <si>
    <t>otočné, prosklené, jednokřídlé</t>
  </si>
  <si>
    <t>79x200,5</t>
  </si>
  <si>
    <t>KZ</t>
  </si>
  <si>
    <t>otočné, plné, jednokřídlé</t>
  </si>
  <si>
    <t>79x198</t>
  </si>
  <si>
    <t>59,5x196,5</t>
  </si>
  <si>
    <t>79x196</t>
  </si>
  <si>
    <t>210/211</t>
  </si>
  <si>
    <t>78,5x202,5</t>
  </si>
  <si>
    <t>??</t>
  </si>
  <si>
    <t>79,5x196,5</t>
  </si>
  <si>
    <t>79,5x199</t>
  </si>
  <si>
    <t>80x196,5</t>
  </si>
  <si>
    <t>79x194,5</t>
  </si>
  <si>
    <t>60x195,5</t>
  </si>
  <si>
    <t>60x197</t>
  </si>
  <si>
    <t>60x197,5</t>
  </si>
  <si>
    <t>79,5x199,5</t>
  </si>
  <si>
    <t>CELKEM dodávka bez montáže</t>
  </si>
  <si>
    <t>Sleva</t>
  </si>
  <si>
    <t>Cena za zboží po slevě</t>
  </si>
  <si>
    <t>Panty:</t>
  </si>
  <si>
    <t>panty80/10 SNI-2ks</t>
  </si>
  <si>
    <t>Cena za zboží po slevách</t>
  </si>
  <si>
    <t>zaměření+dopravazboží</t>
  </si>
  <si>
    <t>Roznos zboží po stavbě + likvidace odpadů+zařízení stav.</t>
  </si>
  <si>
    <t>CELKEM montáž</t>
  </si>
  <si>
    <t>CENA CELKEM bez DPH</t>
  </si>
  <si>
    <t>DPH</t>
  </si>
  <si>
    <t>Cena s DPH v Kč</t>
  </si>
  <si>
    <t>montáž kování</t>
  </si>
  <si>
    <t>montáž dveří</t>
  </si>
  <si>
    <t>305/306</t>
  </si>
  <si>
    <t>80x197</t>
  </si>
  <si>
    <t>79x199,5</t>
  </si>
  <si>
    <t>60x196</t>
  </si>
  <si>
    <t>310/311</t>
  </si>
  <si>
    <t>79,5x200</t>
  </si>
  <si>
    <t>80x196</t>
  </si>
  <si>
    <t>308/310</t>
  </si>
  <si>
    <t>80x200</t>
  </si>
  <si>
    <t>79,5x201</t>
  </si>
  <si>
    <t>80x195</t>
  </si>
  <si>
    <t>59,5x197</t>
  </si>
  <si>
    <t>79,5x195,5</t>
  </si>
  <si>
    <t>80x199</t>
  </si>
  <si>
    <t>60x193,5</t>
  </si>
  <si>
    <t>79,5x198</t>
  </si>
  <si>
    <t>410/411</t>
  </si>
  <si>
    <t>79x197</t>
  </si>
  <si>
    <t>79,5x196</t>
  </si>
  <si>
    <t>408/410</t>
  </si>
  <si>
    <t>79,5x197</t>
  </si>
  <si>
    <t>59,5x194</t>
  </si>
  <si>
    <t>59,5x193,5</t>
  </si>
  <si>
    <t>79x196,5</t>
  </si>
  <si>
    <t>zárubeń</t>
  </si>
  <si>
    <t>80x198,5</t>
  </si>
  <si>
    <t>89,5x198,5</t>
  </si>
  <si>
    <t>510/511</t>
  </si>
  <si>
    <t>89,5x197,5</t>
  </si>
  <si>
    <t>78x199,5</t>
  </si>
  <si>
    <t>otočné, plné, jednokřídlé, DPO</t>
  </si>
  <si>
    <t>79,5x194</t>
  </si>
  <si>
    <t>79,5x195</t>
  </si>
  <si>
    <t>507/508</t>
  </si>
  <si>
    <t>79,5x197,5</t>
  </si>
  <si>
    <t>79,5x192,5</t>
  </si>
  <si>
    <t>59,5x198,5</t>
  </si>
  <si>
    <t>60x198,5</t>
  </si>
  <si>
    <t>79,5x198,5</t>
  </si>
  <si>
    <t>79x199</t>
  </si>
  <si>
    <t>70x195</t>
  </si>
  <si>
    <t>69,5x196,5</t>
  </si>
  <si>
    <t>78,5x198</t>
  </si>
  <si>
    <t>59,5x196</t>
  </si>
  <si>
    <t>60x196,5</t>
  </si>
  <si>
    <t>79x197,5</t>
  </si>
  <si>
    <t>2.NP + 3.NP + 4.NP + 5.NP + podkroví:</t>
  </si>
  <si>
    <t>Nabídková cena v Kč bez DPH:</t>
  </si>
  <si>
    <t>Nabídková cena v Kč s DPH:</t>
  </si>
  <si>
    <t>Vysvětlení podbarvení:</t>
  </si>
  <si>
    <t>Vyplní účastník.</t>
  </si>
  <si>
    <t>Automaticky se vypočítá.</t>
  </si>
  <si>
    <t>Nabídková cena, která je předmětem hodnocení. Vypočítá se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</si>
</sst>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Bookman Old Style"/>
      <family val="1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1"/>
    </font>
    <font>
      <b/>
      <sz val="9"/>
      <name val="Verdana"/>
      <family val="2"/>
      <charset val="1"/>
    </font>
    <font>
      <sz val="9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1"/>
    </font>
    <font>
      <b/>
      <sz val="10"/>
      <name val="Arial Narrow"/>
      <family val="2"/>
      <charset val="238"/>
    </font>
    <font>
      <b/>
      <sz val="8"/>
      <color rgb="FFFF0000"/>
      <name val="Verdana"/>
      <family val="2"/>
      <charset val="1"/>
    </font>
    <font>
      <sz val="10"/>
      <name val="Arial Narrow"/>
      <family val="2"/>
      <charset val="1"/>
    </font>
    <font>
      <b/>
      <sz val="10"/>
      <color rgb="FFFF0000"/>
      <name val="Arial Narrow"/>
      <family val="2"/>
      <charset val="238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0"/>
      <name val="Verdana"/>
      <family val="2"/>
      <charset val="1"/>
    </font>
    <font>
      <sz val="12"/>
      <name val="Arial Narrow"/>
      <family val="2"/>
      <charset val="238"/>
    </font>
    <font>
      <b/>
      <sz val="16"/>
      <name val="Arial Narrow"/>
      <family val="2"/>
      <charset val="238"/>
    </font>
    <font>
      <b/>
      <sz val="14"/>
      <name val="Verdana"/>
      <family val="2"/>
      <charset val="1"/>
    </font>
    <font>
      <b/>
      <sz val="12"/>
      <name val="Arial CE"/>
      <family val="2"/>
      <charset val="238"/>
    </font>
    <font>
      <sz val="10"/>
      <name val="Arial"/>
      <family val="2"/>
      <charset val="1"/>
    </font>
    <font>
      <sz val="10"/>
      <color rgb="FFC0C0C0"/>
      <name val="Arial"/>
      <family val="2"/>
      <charset val="1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B3A2C7"/>
        <bgColor rgb="FFC0C0C0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49" fontId="2" fillId="0" borderId="0" xfId="0" applyNumberFormat="1" applyFont="1" applyBorder="1"/>
    <xf numFmtId="0" fontId="0" fillId="0" borderId="0" xfId="0" applyBorder="1"/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 textRotation="90"/>
    </xf>
    <xf numFmtId="2" fontId="3" fillId="0" borderId="8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textRotation="90"/>
    </xf>
    <xf numFmtId="2" fontId="3" fillId="0" borderId="12" xfId="0" applyNumberFormat="1" applyFont="1" applyBorder="1" applyAlignment="1">
      <alignment horizontal="center" vertical="center" textRotation="90"/>
    </xf>
    <xf numFmtId="2" fontId="3" fillId="0" borderId="13" xfId="0" applyNumberFormat="1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/>
    <xf numFmtId="0" fontId="7" fillId="0" borderId="2" xfId="0" applyFont="1" applyBorder="1"/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4" borderId="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0" fontId="11" fillId="0" borderId="18" xfId="0" applyFont="1" applyBorder="1"/>
    <xf numFmtId="49" fontId="9" fillId="0" borderId="0" xfId="0" applyNumberFormat="1" applyFont="1" applyBorder="1"/>
    <xf numFmtId="0" fontId="7" fillId="0" borderId="0" xfId="0" applyFont="1" applyBorder="1"/>
    <xf numFmtId="2" fontId="7" fillId="0" borderId="13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0" xfId="0" applyFont="1"/>
    <xf numFmtId="49" fontId="13" fillId="0" borderId="0" xfId="0" applyNumberFormat="1" applyFont="1" applyBorder="1"/>
    <xf numFmtId="49" fontId="14" fillId="0" borderId="0" xfId="0" applyNumberFormat="1" applyFont="1" applyBorder="1"/>
    <xf numFmtId="2" fontId="9" fillId="0" borderId="16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4" xfId="0" applyNumberFormat="1" applyFont="1" applyBorder="1"/>
    <xf numFmtId="1" fontId="7" fillId="0" borderId="25" xfId="0" applyNumberFormat="1" applyFont="1" applyBorder="1"/>
    <xf numFmtId="2" fontId="7" fillId="0" borderId="8" xfId="0" applyNumberFormat="1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49" fontId="1" fillId="0" borderId="0" xfId="0" applyNumberFormat="1" applyFont="1" applyBorder="1"/>
    <xf numFmtId="1" fontId="2" fillId="0" borderId="14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1" fontId="11" fillId="0" borderId="0" xfId="0" applyNumberFormat="1" applyFont="1"/>
    <xf numFmtId="0" fontId="20" fillId="0" borderId="0" xfId="0" applyFont="1"/>
    <xf numFmtId="2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1" fontId="20" fillId="0" borderId="0" xfId="0" applyNumberFormat="1" applyFont="1"/>
    <xf numFmtId="2" fontId="0" fillId="0" borderId="0" xfId="0" applyNumberFormat="1" applyAlignment="1">
      <alignment horizontal="center"/>
    </xf>
    <xf numFmtId="0" fontId="11" fillId="0" borderId="0" xfId="0" applyFont="1"/>
    <xf numFmtId="0" fontId="23" fillId="0" borderId="19" xfId="0" applyFont="1" applyBorder="1"/>
    <xf numFmtId="2" fontId="23" fillId="6" borderId="33" xfId="0" applyNumberFormat="1" applyFont="1" applyFill="1" applyBorder="1" applyAlignment="1">
      <alignment horizontal="center" vertical="center"/>
    </xf>
    <xf numFmtId="0" fontId="23" fillId="0" borderId="34" xfId="0" applyFont="1" applyBorder="1"/>
    <xf numFmtId="2" fontId="24" fillId="4" borderId="35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6" fillId="3" borderId="18" xfId="0" applyFont="1" applyFill="1" applyBorder="1"/>
    <xf numFmtId="0" fontId="26" fillId="4" borderId="18" xfId="0" applyFont="1" applyFill="1" applyBorder="1"/>
    <xf numFmtId="0" fontId="26" fillId="0" borderId="0" xfId="0" applyFont="1"/>
    <xf numFmtId="0" fontId="26" fillId="6" borderId="1" xfId="0" applyFont="1" applyFill="1" applyBorder="1"/>
    <xf numFmtId="0" fontId="26" fillId="6" borderId="2" xfId="0" applyFont="1" applyFill="1" applyBorder="1"/>
    <xf numFmtId="0" fontId="0" fillId="6" borderId="3" xfId="0" applyFill="1" applyBorder="1"/>
    <xf numFmtId="0" fontId="7" fillId="0" borderId="8" xfId="0" applyFont="1" applyBorder="1" applyAlignment="1">
      <alignment horizontal="center"/>
    </xf>
    <xf numFmtId="2" fontId="15" fillId="5" borderId="18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15" fillId="0" borderId="18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2" fontId="18" fillId="4" borderId="1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2" fontId="7" fillId="5" borderId="16" xfId="0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2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textRotation="90"/>
    </xf>
    <xf numFmtId="2" fontId="3" fillId="0" borderId="5" xfId="0" applyNumberFormat="1" applyFont="1" applyBorder="1" applyAlignment="1">
      <alignment horizontal="center" vertical="center" textRotation="90" wrapText="1"/>
    </xf>
    <xf numFmtId="2" fontId="3" fillId="0" borderId="7" xfId="0" applyNumberFormat="1" applyFont="1" applyBorder="1" applyAlignment="1">
      <alignment horizontal="center" vertical="center" textRotation="90" wrapText="1"/>
    </xf>
    <xf numFmtId="2" fontId="3" fillId="0" borderId="8" xfId="0" applyNumberFormat="1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 textRotation="90"/>
    </xf>
    <xf numFmtId="2" fontId="3" fillId="0" borderId="29" xfId="0" applyNumberFormat="1" applyFont="1" applyBorder="1" applyAlignment="1">
      <alignment horizontal="center" vertical="center" textRotation="90" wrapText="1"/>
    </xf>
    <xf numFmtId="2" fontId="3" fillId="0" borderId="31" xfId="0" applyNumberFormat="1" applyFont="1" applyBorder="1" applyAlignment="1">
      <alignment horizontal="center" vertical="center" textRotation="90" wrapText="1"/>
    </xf>
    <xf numFmtId="2" fontId="3" fillId="0" borderId="9" xfId="0" applyNumberFormat="1" applyFont="1" applyBorder="1" applyAlignment="1">
      <alignment horizontal="center" vertical="center" textRotation="90" wrapText="1"/>
    </xf>
    <xf numFmtId="1" fontId="4" fillId="0" borderId="9" xfId="0" applyNumberFormat="1" applyFont="1" applyBorder="1" applyAlignment="1">
      <alignment horizontal="center" vertical="center" wrapText="1"/>
    </xf>
    <xf numFmtId="0" fontId="22" fillId="0" borderId="3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R71"/>
  <sheetViews>
    <sheetView showGridLines="0" tabSelected="1" zoomScaleNormal="100" zoomScalePageLayoutView="90" workbookViewId="0">
      <selection activeCell="O23" sqref="O23"/>
    </sheetView>
  </sheetViews>
  <sheetFormatPr defaultRowHeight="12.75" x14ac:dyDescent="0.2"/>
  <cols>
    <col min="1" max="1" width="14.85546875"/>
    <col min="2" max="2" width="12.28515625"/>
    <col min="3" max="3" width="5.5703125"/>
    <col min="4" max="4" width="10.7109375"/>
    <col min="5" max="5" width="14.42578125"/>
    <col min="6" max="7" width="5.5703125"/>
    <col min="8" max="8" width="10.85546875"/>
    <col min="9" max="9" width="5.5703125" style="1"/>
    <col min="10" max="11" width="8.7109375" style="1"/>
    <col min="12" max="12" width="6.42578125" style="1"/>
    <col min="13" max="13" width="7.85546875" style="1"/>
    <col min="14" max="16" width="11"/>
    <col min="17" max="17" width="19.7109375"/>
    <col min="18" max="1025" width="8.7109375"/>
  </cols>
  <sheetData>
    <row r="1" spans="1:18" ht="15.75" x14ac:dyDescent="0.25">
      <c r="A1" s="2" t="s">
        <v>0</v>
      </c>
      <c r="I1"/>
      <c r="J1" s="3"/>
      <c r="K1" s="3"/>
      <c r="L1" s="3"/>
      <c r="M1" s="3"/>
    </row>
    <row r="2" spans="1:18" ht="3" customHeight="1" x14ac:dyDescent="0.2">
      <c r="I2"/>
      <c r="J2" s="3"/>
      <c r="K2" s="3"/>
      <c r="L2" s="3"/>
      <c r="M2" s="3"/>
    </row>
    <row r="3" spans="1:18" ht="15.75" x14ac:dyDescent="0.25">
      <c r="A3" s="4"/>
      <c r="B3" s="5"/>
      <c r="C3" s="5"/>
      <c r="D3" s="5"/>
      <c r="E3" s="5"/>
      <c r="F3" s="5"/>
      <c r="G3" s="5"/>
      <c r="I3"/>
      <c r="J3" s="3"/>
      <c r="K3" s="3"/>
      <c r="L3" s="3"/>
      <c r="M3" s="3"/>
    </row>
    <row r="4" spans="1:18" ht="15.75" x14ac:dyDescent="0.25">
      <c r="A4" s="6" t="s">
        <v>1</v>
      </c>
      <c r="B4" s="7"/>
      <c r="C4" s="7"/>
      <c r="D4" s="7"/>
      <c r="E4" s="7"/>
      <c r="F4" s="7"/>
      <c r="G4" s="7"/>
      <c r="H4" s="7"/>
      <c r="I4" s="8"/>
      <c r="J4" s="9"/>
      <c r="K4" s="107" t="s">
        <v>2</v>
      </c>
      <c r="L4" s="107"/>
      <c r="M4" s="107"/>
      <c r="N4" s="107"/>
      <c r="O4" s="107"/>
      <c r="P4" s="107"/>
      <c r="Q4" s="107"/>
    </row>
    <row r="5" spans="1:18" ht="30" customHeight="1" x14ac:dyDescent="0.2">
      <c r="A5" s="108" t="s">
        <v>3</v>
      </c>
      <c r="B5" s="109" t="s">
        <v>4</v>
      </c>
      <c r="C5" s="109" t="s">
        <v>5</v>
      </c>
      <c r="D5" s="109" t="s">
        <v>6</v>
      </c>
      <c r="E5" s="110" t="s">
        <v>7</v>
      </c>
      <c r="F5" s="111" t="s">
        <v>8</v>
      </c>
      <c r="G5" s="111"/>
      <c r="H5" s="109" t="s">
        <v>9</v>
      </c>
      <c r="I5" s="109" t="s">
        <v>10</v>
      </c>
      <c r="J5" s="10"/>
      <c r="K5" s="112" t="s">
        <v>11</v>
      </c>
      <c r="L5" s="113" t="s">
        <v>12</v>
      </c>
      <c r="M5" s="114" t="s">
        <v>13</v>
      </c>
      <c r="N5" s="115" t="s">
        <v>14</v>
      </c>
      <c r="O5" s="11"/>
      <c r="P5" s="115" t="s">
        <v>15</v>
      </c>
      <c r="Q5" s="116" t="s">
        <v>16</v>
      </c>
      <c r="R5" s="12"/>
    </row>
    <row r="6" spans="1:18" ht="45" customHeight="1" x14ac:dyDescent="0.2">
      <c r="A6" s="108"/>
      <c r="B6" s="109"/>
      <c r="C6" s="109"/>
      <c r="D6" s="109"/>
      <c r="E6" s="110"/>
      <c r="F6" s="111"/>
      <c r="G6" s="111"/>
      <c r="H6" s="109"/>
      <c r="I6" s="109"/>
      <c r="J6" s="10" t="s">
        <v>17</v>
      </c>
      <c r="K6" s="112"/>
      <c r="L6" s="113"/>
      <c r="M6" s="114"/>
      <c r="N6" s="115"/>
      <c r="O6" s="11" t="s">
        <v>18</v>
      </c>
      <c r="P6" s="115"/>
      <c r="Q6" s="116"/>
      <c r="R6" s="12"/>
    </row>
    <row r="7" spans="1:18" ht="21" customHeight="1" x14ac:dyDescent="0.2">
      <c r="A7" s="13"/>
      <c r="B7" s="14"/>
      <c r="C7" s="14"/>
      <c r="D7" s="14"/>
      <c r="E7" s="14"/>
      <c r="F7" s="15" t="s">
        <v>19</v>
      </c>
      <c r="G7" s="15" t="s">
        <v>20</v>
      </c>
      <c r="H7" s="14"/>
      <c r="I7" s="14"/>
      <c r="J7" s="16"/>
      <c r="K7" s="16"/>
      <c r="L7" s="16"/>
      <c r="M7" s="17"/>
      <c r="N7" s="18"/>
      <c r="O7" s="18"/>
      <c r="P7" s="18"/>
      <c r="Q7" s="19"/>
      <c r="R7" s="12"/>
    </row>
    <row r="8" spans="1:18" s="31" customFormat="1" x14ac:dyDescent="0.2">
      <c r="A8" s="20"/>
      <c r="B8" s="21"/>
      <c r="C8" s="22"/>
      <c r="D8" s="22"/>
      <c r="E8" s="22"/>
      <c r="F8" s="23"/>
      <c r="G8" s="23"/>
      <c r="H8" s="22"/>
      <c r="I8" s="24"/>
      <c r="J8" s="25"/>
      <c r="K8" s="26"/>
      <c r="L8" s="27"/>
      <c r="M8" s="28"/>
      <c r="N8" s="29"/>
      <c r="O8" s="29"/>
      <c r="P8" s="29"/>
      <c r="Q8" s="30"/>
    </row>
    <row r="9" spans="1:18" ht="38.25" x14ac:dyDescent="0.2">
      <c r="A9" s="32">
        <v>205</v>
      </c>
      <c r="B9" s="21" t="s">
        <v>21</v>
      </c>
      <c r="C9" s="22">
        <v>15</v>
      </c>
      <c r="D9" s="22" t="s">
        <v>22</v>
      </c>
      <c r="E9" s="22" t="s">
        <v>23</v>
      </c>
      <c r="F9" s="23">
        <v>1</v>
      </c>
      <c r="G9" s="23">
        <v>0</v>
      </c>
      <c r="H9" s="22" t="s">
        <v>24</v>
      </c>
      <c r="I9" s="24">
        <f t="shared" ref="I9:I23" si="0">F9+G9</f>
        <v>1</v>
      </c>
      <c r="J9" s="25"/>
      <c r="K9" s="26"/>
      <c r="L9" s="27"/>
      <c r="M9" s="28"/>
      <c r="N9" s="33">
        <f t="shared" ref="N9:N23" si="1">SUM(J9:K9)</f>
        <v>0</v>
      </c>
      <c r="O9" s="33">
        <f t="shared" ref="O9:O23" si="2">SUM(L9:M9)</f>
        <v>0</v>
      </c>
      <c r="P9" s="34">
        <f t="shared" ref="P9:P23" si="3">I9*(N9+O9)</f>
        <v>0</v>
      </c>
      <c r="Q9" s="30"/>
    </row>
    <row r="10" spans="1:18" ht="25.5" x14ac:dyDescent="0.2">
      <c r="A10" s="32">
        <v>206</v>
      </c>
      <c r="B10" s="21" t="s">
        <v>21</v>
      </c>
      <c r="C10" s="22">
        <v>10</v>
      </c>
      <c r="D10" s="22" t="s">
        <v>25</v>
      </c>
      <c r="E10" s="22" t="s">
        <v>26</v>
      </c>
      <c r="F10" s="23">
        <v>0</v>
      </c>
      <c r="G10" s="23">
        <v>1</v>
      </c>
      <c r="H10" s="22" t="s">
        <v>24</v>
      </c>
      <c r="I10" s="24">
        <f t="shared" si="0"/>
        <v>1</v>
      </c>
      <c r="J10" s="25"/>
      <c r="K10" s="26"/>
      <c r="L10" s="27"/>
      <c r="M10" s="28"/>
      <c r="N10" s="33">
        <f t="shared" si="1"/>
        <v>0</v>
      </c>
      <c r="O10" s="33">
        <f t="shared" si="2"/>
        <v>0</v>
      </c>
      <c r="P10" s="34">
        <f t="shared" si="3"/>
        <v>0</v>
      </c>
      <c r="Q10" s="30"/>
      <c r="R10" s="31"/>
    </row>
    <row r="11" spans="1:18" ht="25.5" x14ac:dyDescent="0.2">
      <c r="A11" s="32">
        <v>216</v>
      </c>
      <c r="B11" s="21" t="s">
        <v>21</v>
      </c>
      <c r="C11" s="22">
        <v>10</v>
      </c>
      <c r="D11" s="22" t="s">
        <v>25</v>
      </c>
      <c r="E11" s="22" t="s">
        <v>27</v>
      </c>
      <c r="F11" s="23">
        <v>1</v>
      </c>
      <c r="G11" s="23">
        <v>0</v>
      </c>
      <c r="H11" s="22" t="s">
        <v>24</v>
      </c>
      <c r="I11" s="24">
        <f t="shared" si="0"/>
        <v>1</v>
      </c>
      <c r="J11" s="25"/>
      <c r="K11" s="26"/>
      <c r="L11" s="27"/>
      <c r="M11" s="28"/>
      <c r="N11" s="33">
        <f t="shared" si="1"/>
        <v>0</v>
      </c>
      <c r="O11" s="33">
        <f t="shared" si="2"/>
        <v>0</v>
      </c>
      <c r="P11" s="34">
        <f t="shared" si="3"/>
        <v>0</v>
      </c>
      <c r="Q11" s="30"/>
      <c r="R11" s="31"/>
    </row>
    <row r="12" spans="1:18" ht="25.5" x14ac:dyDescent="0.2">
      <c r="A12" s="32">
        <v>211</v>
      </c>
      <c r="B12" s="21" t="s">
        <v>21</v>
      </c>
      <c r="C12" s="22">
        <v>10</v>
      </c>
      <c r="D12" s="22" t="s">
        <v>25</v>
      </c>
      <c r="E12" s="22" t="s">
        <v>28</v>
      </c>
      <c r="F12" s="23">
        <v>1</v>
      </c>
      <c r="G12" s="23">
        <v>0</v>
      </c>
      <c r="H12" s="22" t="s">
        <v>24</v>
      </c>
      <c r="I12" s="24">
        <f t="shared" si="0"/>
        <v>1</v>
      </c>
      <c r="J12" s="25"/>
      <c r="K12" s="26"/>
      <c r="L12" s="27"/>
      <c r="M12" s="28"/>
      <c r="N12" s="33">
        <f t="shared" si="1"/>
        <v>0</v>
      </c>
      <c r="O12" s="33">
        <f t="shared" si="2"/>
        <v>0</v>
      </c>
      <c r="P12" s="34">
        <f t="shared" si="3"/>
        <v>0</v>
      </c>
      <c r="Q12" s="30"/>
      <c r="R12" s="31"/>
    </row>
    <row r="13" spans="1:18" ht="25.5" x14ac:dyDescent="0.2">
      <c r="A13" s="32" t="s">
        <v>29</v>
      </c>
      <c r="B13" s="21" t="s">
        <v>21</v>
      </c>
      <c r="C13" s="22">
        <v>10</v>
      </c>
      <c r="D13" s="22" t="s">
        <v>25</v>
      </c>
      <c r="E13" s="22" t="s">
        <v>30</v>
      </c>
      <c r="F13" s="23">
        <v>0</v>
      </c>
      <c r="G13" s="23">
        <v>1</v>
      </c>
      <c r="H13" s="22" t="s">
        <v>24</v>
      </c>
      <c r="I13" s="24">
        <f t="shared" si="0"/>
        <v>1</v>
      </c>
      <c r="J13" s="25"/>
      <c r="K13" s="26"/>
      <c r="L13" s="27"/>
      <c r="M13" s="28"/>
      <c r="N13" s="33">
        <f t="shared" si="1"/>
        <v>0</v>
      </c>
      <c r="O13" s="33">
        <f t="shared" si="2"/>
        <v>0</v>
      </c>
      <c r="P13" s="34">
        <f t="shared" si="3"/>
        <v>0</v>
      </c>
      <c r="Q13" s="30"/>
      <c r="R13" s="31"/>
    </row>
    <row r="14" spans="1:18" ht="25.5" x14ac:dyDescent="0.2">
      <c r="A14" s="32">
        <v>210</v>
      </c>
      <c r="B14" s="21" t="s">
        <v>21</v>
      </c>
      <c r="C14" s="22" t="s">
        <v>31</v>
      </c>
      <c r="D14" s="22" t="s">
        <v>25</v>
      </c>
      <c r="E14" s="22" t="s">
        <v>32</v>
      </c>
      <c r="F14" s="23">
        <v>1</v>
      </c>
      <c r="G14" s="23">
        <v>0</v>
      </c>
      <c r="H14" s="22" t="s">
        <v>24</v>
      </c>
      <c r="I14" s="24">
        <f t="shared" si="0"/>
        <v>1</v>
      </c>
      <c r="J14" s="25"/>
      <c r="K14" s="26"/>
      <c r="L14" s="27"/>
      <c r="M14" s="28"/>
      <c r="N14" s="33">
        <f t="shared" si="1"/>
        <v>0</v>
      </c>
      <c r="O14" s="33">
        <f t="shared" si="2"/>
        <v>0</v>
      </c>
      <c r="P14" s="34">
        <f t="shared" si="3"/>
        <v>0</v>
      </c>
      <c r="Q14" s="30"/>
      <c r="R14" s="31"/>
    </row>
    <row r="15" spans="1:18" ht="25.5" x14ac:dyDescent="0.2">
      <c r="A15" s="32">
        <v>209</v>
      </c>
      <c r="B15" s="21" t="s">
        <v>21</v>
      </c>
      <c r="C15" s="22">
        <v>10</v>
      </c>
      <c r="D15" s="22" t="s">
        <v>25</v>
      </c>
      <c r="E15" s="22" t="s">
        <v>33</v>
      </c>
      <c r="F15" s="23">
        <v>1</v>
      </c>
      <c r="G15" s="23">
        <v>0</v>
      </c>
      <c r="H15" s="22" t="s">
        <v>24</v>
      </c>
      <c r="I15" s="24">
        <f t="shared" si="0"/>
        <v>1</v>
      </c>
      <c r="J15" s="25"/>
      <c r="K15" s="26"/>
      <c r="L15" s="27"/>
      <c r="M15" s="28"/>
      <c r="N15" s="33">
        <f t="shared" si="1"/>
        <v>0</v>
      </c>
      <c r="O15" s="33">
        <f t="shared" si="2"/>
        <v>0</v>
      </c>
      <c r="P15" s="34">
        <f t="shared" si="3"/>
        <v>0</v>
      </c>
      <c r="Q15" s="30"/>
      <c r="R15" s="31"/>
    </row>
    <row r="16" spans="1:18" ht="38.25" x14ac:dyDescent="0.2">
      <c r="A16" s="32">
        <v>208</v>
      </c>
      <c r="B16" s="21" t="s">
        <v>21</v>
      </c>
      <c r="C16" s="22">
        <v>15</v>
      </c>
      <c r="D16" s="22" t="s">
        <v>22</v>
      </c>
      <c r="E16" s="22" t="s">
        <v>34</v>
      </c>
      <c r="F16" s="23">
        <v>0</v>
      </c>
      <c r="G16" s="23">
        <v>1</v>
      </c>
      <c r="H16" s="22" t="s">
        <v>24</v>
      </c>
      <c r="I16" s="24">
        <f t="shared" si="0"/>
        <v>1</v>
      </c>
      <c r="J16" s="25"/>
      <c r="K16" s="26"/>
      <c r="L16" s="27"/>
      <c r="M16" s="28"/>
      <c r="N16" s="33">
        <f t="shared" si="1"/>
        <v>0</v>
      </c>
      <c r="O16" s="33">
        <f t="shared" si="2"/>
        <v>0</v>
      </c>
      <c r="P16" s="34">
        <f t="shared" si="3"/>
        <v>0</v>
      </c>
      <c r="Q16" s="30"/>
      <c r="R16" s="31"/>
    </row>
    <row r="17" spans="1:18" ht="38.25" x14ac:dyDescent="0.2">
      <c r="A17" s="32">
        <v>207</v>
      </c>
      <c r="B17" s="21" t="s">
        <v>21</v>
      </c>
      <c r="C17" s="22">
        <v>15</v>
      </c>
      <c r="D17" s="22" t="s">
        <v>22</v>
      </c>
      <c r="E17" s="22" t="s">
        <v>35</v>
      </c>
      <c r="F17" s="23">
        <v>0</v>
      </c>
      <c r="G17" s="23">
        <v>1</v>
      </c>
      <c r="H17" s="22" t="s">
        <v>24</v>
      </c>
      <c r="I17" s="24">
        <f t="shared" si="0"/>
        <v>1</v>
      </c>
      <c r="J17" s="25"/>
      <c r="K17" s="26"/>
      <c r="L17" s="27"/>
      <c r="M17" s="28"/>
      <c r="N17" s="33">
        <f t="shared" si="1"/>
        <v>0</v>
      </c>
      <c r="O17" s="33">
        <f t="shared" si="2"/>
        <v>0</v>
      </c>
      <c r="P17" s="34">
        <f t="shared" si="3"/>
        <v>0</v>
      </c>
      <c r="Q17" s="30"/>
      <c r="R17" s="31"/>
    </row>
    <row r="18" spans="1:18" ht="25.5" x14ac:dyDescent="0.2">
      <c r="A18" s="32">
        <v>215</v>
      </c>
      <c r="B18" s="21" t="s">
        <v>21</v>
      </c>
      <c r="C18" s="22">
        <v>10</v>
      </c>
      <c r="D18" s="22" t="s">
        <v>25</v>
      </c>
      <c r="E18" s="22" t="s">
        <v>36</v>
      </c>
      <c r="F18" s="23">
        <v>0</v>
      </c>
      <c r="G18" s="23">
        <v>1</v>
      </c>
      <c r="H18" s="22" t="s">
        <v>24</v>
      </c>
      <c r="I18" s="24">
        <f t="shared" si="0"/>
        <v>1</v>
      </c>
      <c r="J18" s="25"/>
      <c r="K18" s="26"/>
      <c r="L18" s="27"/>
      <c r="M18" s="28"/>
      <c r="N18" s="33">
        <f t="shared" si="1"/>
        <v>0</v>
      </c>
      <c r="O18" s="33">
        <f t="shared" si="2"/>
        <v>0</v>
      </c>
      <c r="P18" s="34">
        <f t="shared" si="3"/>
        <v>0</v>
      </c>
      <c r="Q18" s="30"/>
      <c r="R18" s="31"/>
    </row>
    <row r="19" spans="1:18" ht="25.5" x14ac:dyDescent="0.2">
      <c r="A19" s="32">
        <v>214</v>
      </c>
      <c r="B19" s="21" t="s">
        <v>21</v>
      </c>
      <c r="C19" s="22">
        <v>10</v>
      </c>
      <c r="D19" s="22" t="s">
        <v>25</v>
      </c>
      <c r="E19" s="22" t="s">
        <v>37</v>
      </c>
      <c r="F19" s="23">
        <v>1</v>
      </c>
      <c r="G19" s="23">
        <v>0</v>
      </c>
      <c r="H19" s="22" t="s">
        <v>24</v>
      </c>
      <c r="I19" s="24">
        <f t="shared" si="0"/>
        <v>1</v>
      </c>
      <c r="J19" s="25"/>
      <c r="K19" s="26"/>
      <c r="L19" s="27"/>
      <c r="M19" s="28"/>
      <c r="N19" s="33">
        <f t="shared" si="1"/>
        <v>0</v>
      </c>
      <c r="O19" s="33">
        <f t="shared" si="2"/>
        <v>0</v>
      </c>
      <c r="P19" s="34">
        <f t="shared" si="3"/>
        <v>0</v>
      </c>
      <c r="Q19" s="30"/>
      <c r="R19" s="31"/>
    </row>
    <row r="20" spans="1:18" ht="25.5" x14ac:dyDescent="0.2">
      <c r="A20" s="32">
        <v>213</v>
      </c>
      <c r="B20" s="21" t="s">
        <v>21</v>
      </c>
      <c r="C20" s="22">
        <v>10</v>
      </c>
      <c r="D20" s="22" t="s">
        <v>25</v>
      </c>
      <c r="E20" s="22" t="s">
        <v>37</v>
      </c>
      <c r="F20" s="23">
        <v>1</v>
      </c>
      <c r="G20" s="23">
        <v>0</v>
      </c>
      <c r="H20" s="22" t="s">
        <v>24</v>
      </c>
      <c r="I20" s="24">
        <f t="shared" si="0"/>
        <v>1</v>
      </c>
      <c r="J20" s="25"/>
      <c r="K20" s="26"/>
      <c r="L20" s="27"/>
      <c r="M20" s="28"/>
      <c r="N20" s="33">
        <f t="shared" si="1"/>
        <v>0</v>
      </c>
      <c r="O20" s="33">
        <f t="shared" si="2"/>
        <v>0</v>
      </c>
      <c r="P20" s="34">
        <f t="shared" si="3"/>
        <v>0</v>
      </c>
      <c r="Q20" s="30"/>
      <c r="R20" s="31"/>
    </row>
    <row r="21" spans="1:18" ht="25.5" x14ac:dyDescent="0.2">
      <c r="A21" s="32">
        <v>212</v>
      </c>
      <c r="B21" s="21" t="s">
        <v>21</v>
      </c>
      <c r="C21" s="22">
        <v>10</v>
      </c>
      <c r="D21" s="22" t="s">
        <v>25</v>
      </c>
      <c r="E21" s="22" t="s">
        <v>38</v>
      </c>
      <c r="F21" s="23">
        <v>1</v>
      </c>
      <c r="G21" s="23">
        <v>0</v>
      </c>
      <c r="H21" s="22" t="s">
        <v>24</v>
      </c>
      <c r="I21" s="24">
        <f t="shared" si="0"/>
        <v>1</v>
      </c>
      <c r="J21" s="25"/>
      <c r="K21" s="26"/>
      <c r="L21" s="27"/>
      <c r="M21" s="28"/>
      <c r="N21" s="33">
        <f t="shared" si="1"/>
        <v>0</v>
      </c>
      <c r="O21" s="33">
        <f t="shared" si="2"/>
        <v>0</v>
      </c>
      <c r="P21" s="34">
        <f t="shared" si="3"/>
        <v>0</v>
      </c>
      <c r="Q21" s="30"/>
      <c r="R21" s="31"/>
    </row>
    <row r="22" spans="1:18" ht="38.25" x14ac:dyDescent="0.2">
      <c r="A22" s="32">
        <v>203</v>
      </c>
      <c r="B22" s="21" t="s">
        <v>21</v>
      </c>
      <c r="C22" s="22">
        <v>15</v>
      </c>
      <c r="D22" s="22" t="s">
        <v>22</v>
      </c>
      <c r="E22" s="22" t="s">
        <v>33</v>
      </c>
      <c r="F22" s="23">
        <v>1</v>
      </c>
      <c r="G22" s="23">
        <v>0</v>
      </c>
      <c r="H22" s="22" t="s">
        <v>24</v>
      </c>
      <c r="I22" s="24">
        <f t="shared" si="0"/>
        <v>1</v>
      </c>
      <c r="J22" s="25"/>
      <c r="K22" s="26"/>
      <c r="L22" s="27"/>
      <c r="M22" s="28"/>
      <c r="N22" s="33">
        <f t="shared" si="1"/>
        <v>0</v>
      </c>
      <c r="O22" s="33">
        <f t="shared" si="2"/>
        <v>0</v>
      </c>
      <c r="P22" s="34">
        <f t="shared" si="3"/>
        <v>0</v>
      </c>
      <c r="Q22" s="30"/>
      <c r="R22" s="31"/>
    </row>
    <row r="23" spans="1:18" ht="38.25" x14ac:dyDescent="0.2">
      <c r="A23" s="32">
        <v>204</v>
      </c>
      <c r="B23" s="21" t="s">
        <v>21</v>
      </c>
      <c r="C23" s="22">
        <v>15</v>
      </c>
      <c r="D23" s="22" t="s">
        <v>22</v>
      </c>
      <c r="E23" s="22" t="s">
        <v>39</v>
      </c>
      <c r="F23" s="23">
        <v>0</v>
      </c>
      <c r="G23" s="23">
        <v>1</v>
      </c>
      <c r="H23" s="22" t="s">
        <v>24</v>
      </c>
      <c r="I23" s="24">
        <f t="shared" si="0"/>
        <v>1</v>
      </c>
      <c r="J23" s="25"/>
      <c r="K23" s="26"/>
      <c r="L23" s="27"/>
      <c r="M23" s="28"/>
      <c r="N23" s="33">
        <f t="shared" si="1"/>
        <v>0</v>
      </c>
      <c r="O23" s="33">
        <f t="shared" si="2"/>
        <v>0</v>
      </c>
      <c r="P23" s="34">
        <f t="shared" si="3"/>
        <v>0</v>
      </c>
      <c r="Q23" s="30"/>
      <c r="R23" s="31"/>
    </row>
    <row r="24" spans="1:18" x14ac:dyDescent="0.2">
      <c r="A24" s="35"/>
      <c r="B24" s="36"/>
      <c r="C24" s="36"/>
      <c r="D24" s="36"/>
      <c r="E24" s="36"/>
      <c r="F24" s="103">
        <f>SUM(F8:G23)</f>
        <v>15</v>
      </c>
      <c r="G24" s="103"/>
      <c r="H24" s="36"/>
      <c r="I24" s="37"/>
      <c r="J24" s="38"/>
      <c r="K24" s="39"/>
      <c r="L24" s="39"/>
      <c r="M24" s="39"/>
      <c r="N24" s="40">
        <f>SUM(N9:N23)</f>
        <v>0</v>
      </c>
      <c r="O24" s="40">
        <f>SUM(O9:O23)</f>
        <v>0</v>
      </c>
      <c r="P24" s="41">
        <f>SUM(P9:P23)</f>
        <v>0</v>
      </c>
      <c r="Q24" s="42"/>
    </row>
    <row r="25" spans="1:18" x14ac:dyDescent="0.2">
      <c r="A25" s="43"/>
      <c r="B25" s="44"/>
      <c r="C25" s="44"/>
      <c r="D25" s="44"/>
      <c r="E25" s="44"/>
      <c r="F25" s="44"/>
      <c r="G25" s="104" t="s">
        <v>40</v>
      </c>
      <c r="H25" s="104"/>
      <c r="I25" s="104"/>
      <c r="J25" s="104"/>
      <c r="K25" s="104"/>
      <c r="L25" s="104"/>
      <c r="M25" s="104"/>
      <c r="N25" s="104"/>
      <c r="O25" s="45"/>
      <c r="P25" s="105">
        <f>SUM(N10:N23)</f>
        <v>0</v>
      </c>
      <c r="Q25" s="105"/>
    </row>
    <row r="26" spans="1:18" x14ac:dyDescent="0.2">
      <c r="A26" s="43"/>
      <c r="B26" s="44"/>
      <c r="C26" s="44"/>
      <c r="D26" s="44"/>
      <c r="E26" s="44"/>
      <c r="F26" s="44"/>
      <c r="G26" s="106" t="s">
        <v>41</v>
      </c>
      <c r="H26" s="106"/>
      <c r="I26" s="106"/>
      <c r="J26" s="106"/>
      <c r="K26" s="106"/>
      <c r="L26" s="106"/>
      <c r="M26" s="106"/>
      <c r="N26" s="46">
        <v>0</v>
      </c>
      <c r="O26" s="46"/>
      <c r="P26" s="95">
        <f>(P25*N26)</f>
        <v>0</v>
      </c>
      <c r="Q26" s="95"/>
    </row>
    <row r="27" spans="1:18" s="48" customFormat="1" x14ac:dyDescent="0.2">
      <c r="A27" s="43"/>
      <c r="B27" s="44"/>
      <c r="C27" s="44"/>
      <c r="D27" s="44"/>
      <c r="E27" s="44"/>
      <c r="F27" s="44"/>
      <c r="G27" s="98" t="s">
        <v>42</v>
      </c>
      <c r="H27" s="98"/>
      <c r="I27" s="98"/>
      <c r="J27" s="98"/>
      <c r="K27" s="98"/>
      <c r="L27" s="98"/>
      <c r="M27" s="98"/>
      <c r="N27" s="98"/>
      <c r="O27" s="47"/>
      <c r="P27" s="99">
        <f>(P25-P26)</f>
        <v>0</v>
      </c>
      <c r="Q27" s="99"/>
    </row>
    <row r="28" spans="1:18" ht="15.75" x14ac:dyDescent="0.25">
      <c r="A28" s="49" t="s">
        <v>43</v>
      </c>
      <c r="B28" s="50" t="s">
        <v>44</v>
      </c>
      <c r="C28" s="5"/>
      <c r="D28" s="5"/>
      <c r="E28" s="44"/>
      <c r="F28" s="44"/>
      <c r="G28" s="100" t="s">
        <v>41</v>
      </c>
      <c r="H28" s="100"/>
      <c r="I28" s="100"/>
      <c r="J28" s="100"/>
      <c r="K28" s="100"/>
      <c r="L28" s="100"/>
      <c r="M28" s="100"/>
      <c r="N28" s="46">
        <v>0</v>
      </c>
      <c r="O28" s="46"/>
      <c r="P28" s="101">
        <f>SUM(P27*N28)</f>
        <v>0</v>
      </c>
      <c r="Q28" s="101"/>
    </row>
    <row r="29" spans="1:18" x14ac:dyDescent="0.2">
      <c r="A29" s="43"/>
      <c r="B29" s="44"/>
      <c r="C29" s="44"/>
      <c r="D29" s="44"/>
      <c r="E29" s="44"/>
      <c r="F29" s="44"/>
      <c r="G29" s="102" t="s">
        <v>45</v>
      </c>
      <c r="H29" s="102"/>
      <c r="I29" s="102"/>
      <c r="J29" s="102"/>
      <c r="K29" s="102"/>
      <c r="L29" s="102"/>
      <c r="M29" s="102"/>
      <c r="N29" s="102"/>
      <c r="O29" s="51"/>
      <c r="P29" s="99">
        <f>SUM(P27-P28)</f>
        <v>0</v>
      </c>
      <c r="Q29" s="99"/>
    </row>
    <row r="30" spans="1:18" x14ac:dyDescent="0.2">
      <c r="A30" s="43"/>
      <c r="B30" s="44"/>
      <c r="C30" s="44"/>
      <c r="D30" s="44"/>
      <c r="E30" s="44"/>
      <c r="F30" s="44"/>
      <c r="G30" s="93" t="s">
        <v>46</v>
      </c>
      <c r="H30" s="93"/>
      <c r="I30" s="93"/>
      <c r="J30" s="93"/>
      <c r="K30" s="93"/>
      <c r="L30" s="93"/>
      <c r="M30" s="93"/>
      <c r="N30" s="93"/>
      <c r="O30" s="52"/>
      <c r="P30" s="94">
        <v>0</v>
      </c>
      <c r="Q30" s="94"/>
    </row>
    <row r="31" spans="1:18" x14ac:dyDescent="0.2">
      <c r="A31" s="43"/>
      <c r="B31" s="44"/>
      <c r="C31" s="44"/>
      <c r="D31" s="44"/>
      <c r="E31" s="44"/>
      <c r="F31" s="44"/>
      <c r="G31" s="93" t="s">
        <v>47</v>
      </c>
      <c r="H31" s="93"/>
      <c r="I31" s="93"/>
      <c r="J31" s="93"/>
      <c r="K31" s="93"/>
      <c r="L31" s="93"/>
      <c r="M31" s="93"/>
      <c r="N31" s="93"/>
      <c r="O31" s="52"/>
      <c r="P31" s="95"/>
      <c r="Q31" s="95"/>
    </row>
    <row r="32" spans="1:18" x14ac:dyDescent="0.2">
      <c r="A32" s="43"/>
      <c r="B32" s="44"/>
      <c r="C32" s="44"/>
      <c r="D32" s="44"/>
      <c r="E32" s="44"/>
      <c r="F32" s="44"/>
      <c r="G32" s="96" t="s">
        <v>48</v>
      </c>
      <c r="H32" s="96"/>
      <c r="I32" s="96"/>
      <c r="J32" s="96"/>
      <c r="K32" s="96"/>
      <c r="L32" s="96"/>
      <c r="M32" s="96"/>
      <c r="N32" s="96"/>
      <c r="O32" s="53"/>
      <c r="P32" s="97">
        <f>SUM(O10:O23)</f>
        <v>0</v>
      </c>
      <c r="Q32" s="97"/>
    </row>
    <row r="33" spans="1:17" ht="3" customHeight="1" x14ac:dyDescent="0.2">
      <c r="A33" s="43"/>
      <c r="B33" s="44"/>
      <c r="C33" s="44"/>
      <c r="D33" s="44"/>
      <c r="E33" s="44"/>
      <c r="F33" s="44"/>
      <c r="G33" s="54"/>
      <c r="H33" s="54"/>
      <c r="I33" s="54"/>
      <c r="J33" s="55"/>
      <c r="K33" s="55"/>
      <c r="L33" s="55"/>
      <c r="M33" s="55"/>
      <c r="N33" s="55"/>
      <c r="O33" s="55"/>
      <c r="P33" s="56"/>
      <c r="Q33" s="57"/>
    </row>
    <row r="34" spans="1:17" x14ac:dyDescent="0.2">
      <c r="A34" s="43"/>
      <c r="B34" s="44"/>
      <c r="C34" s="44"/>
      <c r="D34" s="44"/>
      <c r="E34" s="44"/>
      <c r="F34" s="44"/>
      <c r="G34" s="87" t="s">
        <v>49</v>
      </c>
      <c r="H34" s="87"/>
      <c r="I34" s="87"/>
      <c r="J34" s="87"/>
      <c r="K34" s="87"/>
      <c r="L34" s="87"/>
      <c r="M34" s="87"/>
      <c r="N34" s="87"/>
      <c r="O34" s="58"/>
      <c r="P34" s="88">
        <f>SUM((P25-P26-P28)+P30+P31+P32)</f>
        <v>0</v>
      </c>
      <c r="Q34" s="88"/>
    </row>
    <row r="35" spans="1:17" ht="15.75" x14ac:dyDescent="0.25">
      <c r="A35" s="43"/>
      <c r="B35" s="44"/>
      <c r="C35" s="44"/>
      <c r="D35" s="44"/>
      <c r="E35" s="44"/>
      <c r="F35" s="44"/>
      <c r="G35" s="89" t="s">
        <v>50</v>
      </c>
      <c r="H35" s="89"/>
      <c r="I35" s="89"/>
      <c r="J35" s="89"/>
      <c r="K35" s="89"/>
      <c r="L35" s="89"/>
      <c r="M35" s="89"/>
      <c r="N35" s="59">
        <v>0.21</v>
      </c>
      <c r="O35" s="59"/>
      <c r="P35" s="90">
        <f>SUM(P34*N35)</f>
        <v>0</v>
      </c>
      <c r="Q35" s="90"/>
    </row>
    <row r="36" spans="1:17" ht="20.25" x14ac:dyDescent="0.3">
      <c r="A36" s="43"/>
      <c r="B36" s="44"/>
      <c r="C36" s="44"/>
      <c r="D36" s="44"/>
      <c r="E36" s="44"/>
      <c r="F36" s="44"/>
      <c r="G36" s="91" t="s">
        <v>51</v>
      </c>
      <c r="H36" s="91"/>
      <c r="I36" s="91"/>
      <c r="J36" s="91"/>
      <c r="K36" s="91"/>
      <c r="L36" s="91"/>
      <c r="M36" s="91"/>
      <c r="N36" s="91"/>
      <c r="O36" s="60"/>
      <c r="P36" s="92">
        <f>SUM(P34+P35)</f>
        <v>0</v>
      </c>
      <c r="Q36" s="92"/>
    </row>
    <row r="37" spans="1:17" ht="13.5" customHeight="1" x14ac:dyDescent="0.2"/>
    <row r="38" spans="1:17" ht="14.25" customHeight="1" x14ac:dyDescent="0.2"/>
    <row r="39" spans="1:17" ht="15" customHeight="1" x14ac:dyDescent="0.2"/>
    <row r="44" spans="1:17" ht="15" customHeight="1" x14ac:dyDescent="0.2"/>
    <row r="45" spans="1:17" ht="15" customHeight="1" x14ac:dyDescent="0.2"/>
    <row r="63" ht="14.25" customHeight="1" x14ac:dyDescent="0.2"/>
    <row r="71" ht="15.75" customHeight="1" x14ac:dyDescent="0.2"/>
  </sheetData>
  <autoFilter ref="A5:Q32"/>
  <mergeCells count="38">
    <mergeCell ref="K4:Q4"/>
    <mergeCell ref="A5:A6"/>
    <mergeCell ref="B5:B6"/>
    <mergeCell ref="C5:C6"/>
    <mergeCell ref="D5:D6"/>
    <mergeCell ref="E5:E6"/>
    <mergeCell ref="F5:G6"/>
    <mergeCell ref="H5:H6"/>
    <mergeCell ref="I5:I6"/>
    <mergeCell ref="K5:K6"/>
    <mergeCell ref="L5:L6"/>
    <mergeCell ref="M5:M6"/>
    <mergeCell ref="N5:N6"/>
    <mergeCell ref="P5:P6"/>
    <mergeCell ref="Q5:Q6"/>
    <mergeCell ref="F24:G24"/>
    <mergeCell ref="G25:N25"/>
    <mergeCell ref="P25:Q25"/>
    <mergeCell ref="G26:M26"/>
    <mergeCell ref="P26:Q26"/>
    <mergeCell ref="G27:N27"/>
    <mergeCell ref="P27:Q27"/>
    <mergeCell ref="G28:M28"/>
    <mergeCell ref="P28:Q28"/>
    <mergeCell ref="G29:N29"/>
    <mergeCell ref="P29:Q29"/>
    <mergeCell ref="G30:N30"/>
    <mergeCell ref="P30:Q30"/>
    <mergeCell ref="G31:N31"/>
    <mergeCell ref="P31:Q31"/>
    <mergeCell ref="G32:N32"/>
    <mergeCell ref="P32:Q32"/>
    <mergeCell ref="G34:N34"/>
    <mergeCell ref="P34:Q34"/>
    <mergeCell ref="G35:M35"/>
    <mergeCell ref="P35:Q35"/>
    <mergeCell ref="G36:N36"/>
    <mergeCell ref="P36:Q36"/>
  </mergeCells>
  <pageMargins left="0.196527777777778" right="0.196527777777778" top="0.36388888888888898" bottom="0.43333333333333302" header="0.15763888888888899" footer="0.51180555555555496"/>
  <pageSetup paperSize="0" scale="0" firstPageNumber="0" orientation="portrait" usePrinterDefaults="0" horizontalDpi="0" verticalDpi="0" copies="0"/>
  <headerFooter>
    <oddHeader>&amp;L&amp;8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R37"/>
  <sheetViews>
    <sheetView showGridLines="0" zoomScale="80" zoomScaleNormal="80" zoomScalePageLayoutView="90" workbookViewId="0">
      <selection activeCell="O8" sqref="O8"/>
    </sheetView>
  </sheetViews>
  <sheetFormatPr defaultRowHeight="12.75" x14ac:dyDescent="0.2"/>
  <cols>
    <col min="1" max="1" width="14.85546875"/>
    <col min="2" max="2" width="12.140625"/>
    <col min="3" max="3" width="5.42578125"/>
    <col min="4" max="4" width="10.7109375"/>
    <col min="5" max="5" width="14.42578125"/>
    <col min="6" max="7" width="5.42578125"/>
    <col min="8" max="8" width="10.7109375"/>
    <col min="9" max="9" width="5.5703125" style="1"/>
    <col min="10" max="11" width="8.7109375" style="1"/>
    <col min="12" max="12" width="6.5703125" style="1"/>
    <col min="13" max="13" width="8" style="1"/>
    <col min="14" max="16" width="11"/>
    <col min="17" max="17" width="19.7109375"/>
    <col min="18" max="1025" width="8.7109375"/>
  </cols>
  <sheetData>
    <row r="1" spans="1:18" ht="15.75" x14ac:dyDescent="0.25">
      <c r="A1" s="61" t="s">
        <v>0</v>
      </c>
      <c r="B1" s="5"/>
      <c r="C1" s="5"/>
      <c r="D1" s="5"/>
      <c r="E1" s="5"/>
      <c r="F1" s="5"/>
      <c r="G1" s="5"/>
      <c r="I1"/>
      <c r="J1" s="3"/>
      <c r="K1" s="3"/>
      <c r="L1" s="3"/>
      <c r="M1" s="3"/>
    </row>
    <row r="2" spans="1:18" ht="15.75" x14ac:dyDescent="0.25">
      <c r="A2" s="6" t="s">
        <v>1</v>
      </c>
      <c r="B2" s="7"/>
      <c r="C2" s="7"/>
      <c r="D2" s="7"/>
      <c r="E2" s="7"/>
      <c r="F2" s="7"/>
      <c r="G2" s="7"/>
      <c r="H2" s="7"/>
      <c r="I2" s="8"/>
      <c r="J2" s="9"/>
      <c r="K2" s="107" t="s">
        <v>2</v>
      </c>
      <c r="L2" s="107"/>
      <c r="M2" s="107"/>
      <c r="N2" s="107"/>
      <c r="O2" s="107"/>
      <c r="P2" s="107"/>
      <c r="Q2" s="107"/>
    </row>
    <row r="3" spans="1:18" ht="30" customHeight="1" x14ac:dyDescent="0.2">
      <c r="A3" s="122" t="s">
        <v>3</v>
      </c>
      <c r="B3" s="123" t="s">
        <v>4</v>
      </c>
      <c r="C3" s="123" t="s">
        <v>5</v>
      </c>
      <c r="D3" s="123" t="s">
        <v>6</v>
      </c>
      <c r="E3" s="124" t="s">
        <v>7</v>
      </c>
      <c r="F3" s="125" t="s">
        <v>8</v>
      </c>
      <c r="G3" s="125"/>
      <c r="H3" s="123" t="s">
        <v>9</v>
      </c>
      <c r="I3" s="123" t="s">
        <v>10</v>
      </c>
      <c r="J3" s="10"/>
      <c r="K3" s="126" t="s">
        <v>11</v>
      </c>
      <c r="L3" s="127" t="s">
        <v>52</v>
      </c>
      <c r="M3" s="128" t="s">
        <v>53</v>
      </c>
      <c r="N3" s="129" t="s">
        <v>14</v>
      </c>
      <c r="O3" s="11"/>
      <c r="P3" s="129" t="s">
        <v>15</v>
      </c>
      <c r="Q3" s="130" t="s">
        <v>16</v>
      </c>
      <c r="R3" s="12"/>
    </row>
    <row r="4" spans="1:18" ht="45" customHeight="1" x14ac:dyDescent="0.2">
      <c r="A4" s="122"/>
      <c r="B4" s="123"/>
      <c r="C4" s="123"/>
      <c r="D4" s="123"/>
      <c r="E4" s="124"/>
      <c r="F4" s="125"/>
      <c r="G4" s="125"/>
      <c r="H4" s="123"/>
      <c r="I4" s="123"/>
      <c r="J4" s="10" t="s">
        <v>17</v>
      </c>
      <c r="K4" s="126"/>
      <c r="L4" s="127"/>
      <c r="M4" s="128"/>
      <c r="N4" s="129"/>
      <c r="O4" s="11" t="s">
        <v>18</v>
      </c>
      <c r="P4" s="129"/>
      <c r="Q4" s="130"/>
      <c r="R4" s="12"/>
    </row>
    <row r="5" spans="1:18" ht="21" customHeight="1" x14ac:dyDescent="0.2">
      <c r="A5" s="13"/>
      <c r="B5" s="14"/>
      <c r="C5" s="14"/>
      <c r="D5" s="14"/>
      <c r="E5" s="14"/>
      <c r="F5" s="15" t="s">
        <v>19</v>
      </c>
      <c r="G5" s="15" t="s">
        <v>20</v>
      </c>
      <c r="H5" s="14"/>
      <c r="I5" s="14"/>
      <c r="J5" s="16"/>
      <c r="K5" s="16"/>
      <c r="L5" s="16"/>
      <c r="M5" s="17"/>
      <c r="N5" s="18"/>
      <c r="O5" s="18"/>
      <c r="P5" s="18"/>
      <c r="Q5" s="62"/>
      <c r="R5" s="12"/>
    </row>
    <row r="6" spans="1:18" s="31" customFormat="1" x14ac:dyDescent="0.2">
      <c r="A6" s="20"/>
      <c r="B6" s="21"/>
      <c r="C6" s="22"/>
      <c r="D6" s="22"/>
      <c r="E6" s="22"/>
      <c r="F6" s="23"/>
      <c r="G6" s="23"/>
      <c r="H6" s="22"/>
      <c r="I6" s="24"/>
      <c r="J6" s="25"/>
      <c r="K6" s="26"/>
      <c r="L6" s="27"/>
      <c r="M6" s="28"/>
      <c r="N6" s="29"/>
      <c r="O6" s="29"/>
      <c r="P6" s="29"/>
      <c r="Q6" s="63"/>
    </row>
    <row r="7" spans="1:18" ht="38.25" x14ac:dyDescent="0.2">
      <c r="A7" s="32">
        <v>305</v>
      </c>
      <c r="B7" s="21" t="s">
        <v>21</v>
      </c>
      <c r="C7" s="22">
        <v>15</v>
      </c>
      <c r="D7" s="22" t="s">
        <v>22</v>
      </c>
      <c r="E7" s="22" t="s">
        <v>39</v>
      </c>
      <c r="F7" s="23">
        <v>1</v>
      </c>
      <c r="G7" s="23">
        <v>0</v>
      </c>
      <c r="H7" s="22" t="s">
        <v>24</v>
      </c>
      <c r="I7" s="24">
        <f t="shared" ref="I7:I22" si="0">F7+G7</f>
        <v>1</v>
      </c>
      <c r="J7" s="25"/>
      <c r="K7" s="26"/>
      <c r="L7" s="27"/>
      <c r="M7" s="28"/>
      <c r="N7" s="33">
        <f t="shared" ref="N7:N19" si="1">SUM(J7:K7)</f>
        <v>0</v>
      </c>
      <c r="O7" s="33">
        <f t="shared" ref="O7:O22" si="2">SUM(L7:M7)</f>
        <v>0</v>
      </c>
      <c r="P7" s="34">
        <f t="shared" ref="P7:P22" si="3">I7*(N7+O7)</f>
        <v>0</v>
      </c>
      <c r="Q7" s="30"/>
    </row>
    <row r="8" spans="1:18" ht="25.5" x14ac:dyDescent="0.2">
      <c r="A8" s="32" t="s">
        <v>54</v>
      </c>
      <c r="B8" s="21" t="s">
        <v>21</v>
      </c>
      <c r="C8" s="22">
        <v>10</v>
      </c>
      <c r="D8" s="22" t="s">
        <v>25</v>
      </c>
      <c r="E8" s="22" t="s">
        <v>55</v>
      </c>
      <c r="F8" s="23">
        <v>0</v>
      </c>
      <c r="G8" s="23">
        <v>1</v>
      </c>
      <c r="H8" s="22" t="s">
        <v>24</v>
      </c>
      <c r="I8" s="24">
        <f t="shared" si="0"/>
        <v>1</v>
      </c>
      <c r="J8" s="25"/>
      <c r="K8" s="26"/>
      <c r="L8" s="27"/>
      <c r="M8" s="28"/>
      <c r="N8" s="33">
        <f t="shared" si="1"/>
        <v>0</v>
      </c>
      <c r="O8" s="33">
        <f t="shared" si="2"/>
        <v>0</v>
      </c>
      <c r="P8" s="34">
        <f t="shared" si="3"/>
        <v>0</v>
      </c>
      <c r="Q8" s="30"/>
      <c r="R8" s="31"/>
    </row>
    <row r="9" spans="1:18" ht="38.25" x14ac:dyDescent="0.2">
      <c r="A9" s="32">
        <v>306</v>
      </c>
      <c r="B9" s="21" t="s">
        <v>21</v>
      </c>
      <c r="C9" s="22">
        <v>15</v>
      </c>
      <c r="D9" s="22" t="s">
        <v>22</v>
      </c>
      <c r="E9" s="22" t="s">
        <v>56</v>
      </c>
      <c r="F9" s="23">
        <v>0</v>
      </c>
      <c r="G9" s="23">
        <v>1</v>
      </c>
      <c r="H9" s="22" t="s">
        <v>24</v>
      </c>
      <c r="I9" s="24">
        <f t="shared" si="0"/>
        <v>1</v>
      </c>
      <c r="J9" s="25"/>
      <c r="K9" s="26"/>
      <c r="L9" s="27"/>
      <c r="M9" s="28"/>
      <c r="N9" s="33">
        <f t="shared" si="1"/>
        <v>0</v>
      </c>
      <c r="O9" s="33">
        <f t="shared" si="2"/>
        <v>0</v>
      </c>
      <c r="P9" s="34">
        <f t="shared" si="3"/>
        <v>0</v>
      </c>
      <c r="Q9" s="30"/>
      <c r="R9" s="31"/>
    </row>
    <row r="10" spans="1:18" ht="25.5" x14ac:dyDescent="0.2">
      <c r="A10" s="32">
        <v>316</v>
      </c>
      <c r="B10" s="21" t="s">
        <v>21</v>
      </c>
      <c r="C10" s="22">
        <v>10</v>
      </c>
      <c r="D10" s="22" t="s">
        <v>25</v>
      </c>
      <c r="E10" s="22" t="s">
        <v>57</v>
      </c>
      <c r="F10" s="23">
        <v>1</v>
      </c>
      <c r="G10" s="23">
        <v>0</v>
      </c>
      <c r="H10" s="22" t="s">
        <v>24</v>
      </c>
      <c r="I10" s="24">
        <f t="shared" si="0"/>
        <v>1</v>
      </c>
      <c r="J10" s="25"/>
      <c r="K10" s="26"/>
      <c r="L10" s="27"/>
      <c r="M10" s="28"/>
      <c r="N10" s="33">
        <f t="shared" si="1"/>
        <v>0</v>
      </c>
      <c r="O10" s="33">
        <f t="shared" si="2"/>
        <v>0</v>
      </c>
      <c r="P10" s="34">
        <f t="shared" si="3"/>
        <v>0</v>
      </c>
      <c r="Q10" s="30"/>
      <c r="R10" s="31"/>
    </row>
    <row r="11" spans="1:18" ht="25.5" x14ac:dyDescent="0.2">
      <c r="A11" s="32" t="s">
        <v>58</v>
      </c>
      <c r="B11" s="21" t="s">
        <v>21</v>
      </c>
      <c r="C11" s="22">
        <v>10</v>
      </c>
      <c r="D11" s="22" t="s">
        <v>25</v>
      </c>
      <c r="E11" s="22" t="s">
        <v>59</v>
      </c>
      <c r="F11" s="23">
        <v>0</v>
      </c>
      <c r="G11" s="23">
        <v>1</v>
      </c>
      <c r="H11" s="22" t="s">
        <v>24</v>
      </c>
      <c r="I11" s="24">
        <f t="shared" si="0"/>
        <v>1</v>
      </c>
      <c r="J11" s="25"/>
      <c r="K11" s="26"/>
      <c r="L11" s="27"/>
      <c r="M11" s="28"/>
      <c r="N11" s="33">
        <f t="shared" si="1"/>
        <v>0</v>
      </c>
      <c r="O11" s="33">
        <f t="shared" si="2"/>
        <v>0</v>
      </c>
      <c r="P11" s="34">
        <f t="shared" si="3"/>
        <v>0</v>
      </c>
      <c r="Q11" s="30"/>
      <c r="R11" s="31"/>
    </row>
    <row r="12" spans="1:18" ht="38.25" x14ac:dyDescent="0.2">
      <c r="A12" s="32">
        <v>310</v>
      </c>
      <c r="B12" s="21" t="s">
        <v>21</v>
      </c>
      <c r="C12" s="22">
        <v>15</v>
      </c>
      <c r="D12" s="22" t="s">
        <v>22</v>
      </c>
      <c r="E12" s="22" t="s">
        <v>60</v>
      </c>
      <c r="F12" s="23">
        <v>1</v>
      </c>
      <c r="G12" s="23">
        <v>0</v>
      </c>
      <c r="H12" s="22" t="s">
        <v>24</v>
      </c>
      <c r="I12" s="24">
        <f t="shared" si="0"/>
        <v>1</v>
      </c>
      <c r="J12" s="25"/>
      <c r="K12" s="26"/>
      <c r="L12" s="27"/>
      <c r="M12" s="28"/>
      <c r="N12" s="33">
        <f t="shared" si="1"/>
        <v>0</v>
      </c>
      <c r="O12" s="33">
        <f t="shared" si="2"/>
        <v>0</v>
      </c>
      <c r="P12" s="34">
        <f t="shared" si="3"/>
        <v>0</v>
      </c>
      <c r="Q12" s="30"/>
      <c r="R12" s="31"/>
    </row>
    <row r="13" spans="1:18" ht="25.5" x14ac:dyDescent="0.2">
      <c r="A13" s="32" t="s">
        <v>61</v>
      </c>
      <c r="B13" s="21" t="s">
        <v>21</v>
      </c>
      <c r="C13" s="22">
        <v>10</v>
      </c>
      <c r="D13" s="22" t="s">
        <v>25</v>
      </c>
      <c r="E13" s="22" t="s">
        <v>62</v>
      </c>
      <c r="F13" s="23">
        <v>1</v>
      </c>
      <c r="G13" s="23">
        <v>0</v>
      </c>
      <c r="H13" s="22" t="s">
        <v>24</v>
      </c>
      <c r="I13" s="24">
        <f t="shared" si="0"/>
        <v>1</v>
      </c>
      <c r="J13" s="25"/>
      <c r="K13" s="26"/>
      <c r="L13" s="27"/>
      <c r="M13" s="28"/>
      <c r="N13" s="33">
        <f t="shared" si="1"/>
        <v>0</v>
      </c>
      <c r="O13" s="33">
        <f t="shared" si="2"/>
        <v>0</v>
      </c>
      <c r="P13" s="34">
        <f t="shared" si="3"/>
        <v>0</v>
      </c>
      <c r="Q13" s="30"/>
      <c r="R13" s="31"/>
    </row>
    <row r="14" spans="1:18" ht="25.5" x14ac:dyDescent="0.2">
      <c r="A14" s="32">
        <v>309</v>
      </c>
      <c r="B14" s="21" t="s">
        <v>21</v>
      </c>
      <c r="C14" s="22">
        <v>10</v>
      </c>
      <c r="D14" s="22" t="s">
        <v>25</v>
      </c>
      <c r="E14" s="22" t="s">
        <v>63</v>
      </c>
      <c r="F14" s="23">
        <v>1</v>
      </c>
      <c r="G14" s="23">
        <v>0</v>
      </c>
      <c r="H14" s="22" t="s">
        <v>24</v>
      </c>
      <c r="I14" s="24">
        <f t="shared" si="0"/>
        <v>1</v>
      </c>
      <c r="J14" s="25"/>
      <c r="K14" s="26"/>
      <c r="L14" s="27"/>
      <c r="M14" s="28"/>
      <c r="N14" s="33">
        <f t="shared" si="1"/>
        <v>0</v>
      </c>
      <c r="O14" s="33">
        <f t="shared" si="2"/>
        <v>0</v>
      </c>
      <c r="P14" s="34">
        <f t="shared" si="3"/>
        <v>0</v>
      </c>
      <c r="Q14" s="30"/>
      <c r="R14" s="31"/>
    </row>
    <row r="15" spans="1:18" ht="38.25" x14ac:dyDescent="0.2">
      <c r="A15" s="32">
        <v>308</v>
      </c>
      <c r="B15" s="21" t="s">
        <v>21</v>
      </c>
      <c r="C15" s="22">
        <v>15</v>
      </c>
      <c r="D15" s="22" t="s">
        <v>22</v>
      </c>
      <c r="E15" s="22" t="s">
        <v>28</v>
      </c>
      <c r="F15" s="23">
        <v>0</v>
      </c>
      <c r="G15" s="23">
        <v>1</v>
      </c>
      <c r="H15" s="22" t="s">
        <v>24</v>
      </c>
      <c r="I15" s="24">
        <f t="shared" si="0"/>
        <v>1</v>
      </c>
      <c r="J15" s="25"/>
      <c r="K15" s="26"/>
      <c r="L15" s="27"/>
      <c r="M15" s="28"/>
      <c r="N15" s="33">
        <f t="shared" si="1"/>
        <v>0</v>
      </c>
      <c r="O15" s="33">
        <f t="shared" si="2"/>
        <v>0</v>
      </c>
      <c r="P15" s="34">
        <f t="shared" si="3"/>
        <v>0</v>
      </c>
      <c r="Q15" s="30"/>
      <c r="R15" s="31"/>
    </row>
    <row r="16" spans="1:18" ht="38.25" x14ac:dyDescent="0.2">
      <c r="A16" s="32">
        <v>307</v>
      </c>
      <c r="B16" s="21" t="s">
        <v>21</v>
      </c>
      <c r="C16" s="22">
        <v>15</v>
      </c>
      <c r="D16" s="22" t="s">
        <v>22</v>
      </c>
      <c r="E16" s="22" t="s">
        <v>64</v>
      </c>
      <c r="F16" s="23">
        <v>0</v>
      </c>
      <c r="G16" s="23">
        <v>1</v>
      </c>
      <c r="H16" s="22" t="s">
        <v>24</v>
      </c>
      <c r="I16" s="24">
        <f t="shared" si="0"/>
        <v>1</v>
      </c>
      <c r="J16" s="25"/>
      <c r="K16" s="26"/>
      <c r="L16" s="27"/>
      <c r="M16" s="28"/>
      <c r="N16" s="33">
        <f t="shared" si="1"/>
        <v>0</v>
      </c>
      <c r="O16" s="33">
        <f t="shared" si="2"/>
        <v>0</v>
      </c>
      <c r="P16" s="34">
        <f t="shared" si="3"/>
        <v>0</v>
      </c>
      <c r="Q16" s="30"/>
      <c r="R16" s="31"/>
    </row>
    <row r="17" spans="1:18" ht="25.5" x14ac:dyDescent="0.2">
      <c r="A17" s="32">
        <v>315</v>
      </c>
      <c r="B17" s="21" t="s">
        <v>21</v>
      </c>
      <c r="C17" s="22">
        <v>10</v>
      </c>
      <c r="D17" s="22" t="s">
        <v>25</v>
      </c>
      <c r="E17" s="22" t="s">
        <v>37</v>
      </c>
      <c r="F17" s="23">
        <v>0</v>
      </c>
      <c r="G17" s="23">
        <v>1</v>
      </c>
      <c r="H17" s="22" t="s">
        <v>24</v>
      </c>
      <c r="I17" s="24">
        <f t="shared" si="0"/>
        <v>1</v>
      </c>
      <c r="J17" s="25"/>
      <c r="K17" s="26"/>
      <c r="L17" s="27"/>
      <c r="M17" s="28"/>
      <c r="N17" s="33">
        <f t="shared" si="1"/>
        <v>0</v>
      </c>
      <c r="O17" s="33">
        <f t="shared" si="2"/>
        <v>0</v>
      </c>
      <c r="P17" s="34">
        <f t="shared" si="3"/>
        <v>0</v>
      </c>
      <c r="Q17" s="30"/>
      <c r="R17" s="31"/>
    </row>
    <row r="18" spans="1:18" ht="25.5" x14ac:dyDescent="0.2">
      <c r="A18" s="32">
        <v>314</v>
      </c>
      <c r="B18" s="21" t="s">
        <v>21</v>
      </c>
      <c r="C18" s="22">
        <v>10</v>
      </c>
      <c r="D18" s="22" t="s">
        <v>25</v>
      </c>
      <c r="E18" s="22" t="s">
        <v>27</v>
      </c>
      <c r="F18" s="23">
        <v>1</v>
      </c>
      <c r="G18" s="23">
        <v>0</v>
      </c>
      <c r="H18" s="22" t="s">
        <v>24</v>
      </c>
      <c r="I18" s="24">
        <f t="shared" si="0"/>
        <v>1</v>
      </c>
      <c r="J18" s="25"/>
      <c r="K18" s="26"/>
      <c r="L18" s="27"/>
      <c r="M18" s="28"/>
      <c r="N18" s="33">
        <f t="shared" si="1"/>
        <v>0</v>
      </c>
      <c r="O18" s="33">
        <f t="shared" si="2"/>
        <v>0</v>
      </c>
      <c r="P18" s="34">
        <f t="shared" si="3"/>
        <v>0</v>
      </c>
      <c r="Q18" s="30"/>
      <c r="R18" s="31"/>
    </row>
    <row r="19" spans="1:18" ht="25.5" x14ac:dyDescent="0.2">
      <c r="A19" s="32">
        <v>313</v>
      </c>
      <c r="B19" s="21" t="s">
        <v>21</v>
      </c>
      <c r="C19" s="22">
        <v>10</v>
      </c>
      <c r="D19" s="22" t="s">
        <v>25</v>
      </c>
      <c r="E19" s="22" t="s">
        <v>27</v>
      </c>
      <c r="F19" s="23">
        <v>1</v>
      </c>
      <c r="G19" s="23">
        <v>0</v>
      </c>
      <c r="H19" s="22" t="s">
        <v>24</v>
      </c>
      <c r="I19" s="24">
        <f t="shared" si="0"/>
        <v>1</v>
      </c>
      <c r="J19" s="25"/>
      <c r="K19" s="26"/>
      <c r="L19" s="27"/>
      <c r="M19" s="28"/>
      <c r="N19" s="33">
        <f t="shared" si="1"/>
        <v>0</v>
      </c>
      <c r="O19" s="33">
        <f t="shared" si="2"/>
        <v>0</v>
      </c>
      <c r="P19" s="34">
        <f t="shared" si="3"/>
        <v>0</v>
      </c>
      <c r="Q19" s="30"/>
      <c r="R19" s="31"/>
    </row>
    <row r="20" spans="1:18" ht="25.5" x14ac:dyDescent="0.2">
      <c r="A20" s="32">
        <v>312</v>
      </c>
      <c r="B20" s="21" t="s">
        <v>21</v>
      </c>
      <c r="C20" s="22">
        <v>10</v>
      </c>
      <c r="D20" s="22" t="s">
        <v>25</v>
      </c>
      <c r="E20" s="22" t="s">
        <v>65</v>
      </c>
      <c r="F20" s="23">
        <v>1</v>
      </c>
      <c r="G20" s="23">
        <v>0</v>
      </c>
      <c r="H20" s="22" t="s">
        <v>24</v>
      </c>
      <c r="I20" s="24">
        <f t="shared" si="0"/>
        <v>1</v>
      </c>
      <c r="J20" s="25"/>
      <c r="K20" s="26"/>
      <c r="L20" s="27"/>
      <c r="M20" s="28"/>
      <c r="N20" s="33">
        <v>0</v>
      </c>
      <c r="O20" s="33">
        <f t="shared" si="2"/>
        <v>0</v>
      </c>
      <c r="P20" s="34">
        <f t="shared" si="3"/>
        <v>0</v>
      </c>
      <c r="Q20" s="30"/>
      <c r="R20" s="31"/>
    </row>
    <row r="21" spans="1:18" ht="38.25" x14ac:dyDescent="0.2">
      <c r="A21" s="32">
        <v>303</v>
      </c>
      <c r="B21" s="21" t="s">
        <v>21</v>
      </c>
      <c r="C21" s="22">
        <v>15</v>
      </c>
      <c r="D21" s="22" t="s">
        <v>22</v>
      </c>
      <c r="E21" s="22" t="s">
        <v>33</v>
      </c>
      <c r="F21" s="23">
        <v>1</v>
      </c>
      <c r="G21" s="23">
        <v>0</v>
      </c>
      <c r="H21" s="22" t="s">
        <v>24</v>
      </c>
      <c r="I21" s="24">
        <f t="shared" si="0"/>
        <v>1</v>
      </c>
      <c r="J21" s="25"/>
      <c r="K21" s="26"/>
      <c r="L21" s="27"/>
      <c r="M21" s="28"/>
      <c r="N21" s="33">
        <v>0</v>
      </c>
      <c r="O21" s="33">
        <f t="shared" si="2"/>
        <v>0</v>
      </c>
      <c r="P21" s="34">
        <f t="shared" si="3"/>
        <v>0</v>
      </c>
      <c r="Q21" s="30"/>
      <c r="R21" s="31"/>
    </row>
    <row r="22" spans="1:18" ht="38.25" x14ac:dyDescent="0.2">
      <c r="A22" s="32">
        <v>304</v>
      </c>
      <c r="B22" s="21" t="s">
        <v>21</v>
      </c>
      <c r="C22" s="22">
        <v>15</v>
      </c>
      <c r="D22" s="22" t="s">
        <v>22</v>
      </c>
      <c r="E22" s="22" t="s">
        <v>33</v>
      </c>
      <c r="F22" s="23">
        <v>0</v>
      </c>
      <c r="G22" s="23">
        <v>1</v>
      </c>
      <c r="H22" s="22" t="s">
        <v>24</v>
      </c>
      <c r="I22" s="24">
        <f t="shared" si="0"/>
        <v>1</v>
      </c>
      <c r="J22" s="25"/>
      <c r="K22" s="26"/>
      <c r="L22" s="27"/>
      <c r="M22" s="28"/>
      <c r="N22" s="33">
        <v>0</v>
      </c>
      <c r="O22" s="33">
        <f t="shared" si="2"/>
        <v>0</v>
      </c>
      <c r="P22" s="34">
        <f t="shared" si="3"/>
        <v>0</v>
      </c>
      <c r="Q22" s="30"/>
    </row>
    <row r="23" spans="1:18" x14ac:dyDescent="0.2">
      <c r="A23" s="35"/>
      <c r="B23" s="36"/>
      <c r="C23" s="36"/>
      <c r="D23" s="36"/>
      <c r="E23" s="36"/>
      <c r="F23" s="103">
        <f>SUM(F6:G22)</f>
        <v>16</v>
      </c>
      <c r="G23" s="103"/>
      <c r="H23" s="36"/>
      <c r="I23" s="37"/>
      <c r="J23" s="38"/>
      <c r="K23" s="39"/>
      <c r="L23" s="39"/>
      <c r="M23" s="39"/>
      <c r="N23" s="34">
        <f>SUM(N7:N22)</f>
        <v>0</v>
      </c>
      <c r="O23" s="34">
        <f>SUM(O7:O22)</f>
        <v>0</v>
      </c>
      <c r="P23" s="34">
        <f>SUM(P7:P22)</f>
        <v>0</v>
      </c>
      <c r="Q23" s="64"/>
    </row>
    <row r="24" spans="1:18" x14ac:dyDescent="0.2">
      <c r="A24" s="43"/>
      <c r="B24" s="44"/>
      <c r="C24" s="44"/>
      <c r="D24" s="44"/>
      <c r="E24" s="44"/>
      <c r="F24" s="44"/>
      <c r="G24" s="121" t="s">
        <v>40</v>
      </c>
      <c r="H24" s="121"/>
      <c r="I24" s="121"/>
      <c r="J24" s="121"/>
      <c r="K24" s="121"/>
      <c r="L24" s="121"/>
      <c r="M24" s="121"/>
      <c r="N24" s="121"/>
      <c r="O24" s="45"/>
      <c r="P24" s="105">
        <f>SUM(N9:N22)</f>
        <v>0</v>
      </c>
      <c r="Q24" s="105"/>
    </row>
    <row r="25" spans="1:18" x14ac:dyDescent="0.2">
      <c r="A25" s="43"/>
      <c r="B25" s="44"/>
      <c r="C25" s="44"/>
      <c r="D25" s="44"/>
      <c r="E25" s="44"/>
      <c r="F25" s="44"/>
      <c r="G25" s="106" t="s">
        <v>41</v>
      </c>
      <c r="H25" s="106"/>
      <c r="I25" s="106"/>
      <c r="J25" s="106"/>
      <c r="K25" s="106"/>
      <c r="L25" s="106"/>
      <c r="M25" s="106"/>
      <c r="N25" s="46">
        <v>0</v>
      </c>
      <c r="O25" s="46"/>
      <c r="P25" s="95">
        <f>(P24*N25)</f>
        <v>0</v>
      </c>
      <c r="Q25" s="95"/>
    </row>
    <row r="26" spans="1:18" s="48" customFormat="1" x14ac:dyDescent="0.2">
      <c r="A26" s="43"/>
      <c r="B26" s="44"/>
      <c r="C26" s="44"/>
      <c r="D26" s="44"/>
      <c r="E26" s="44"/>
      <c r="F26" s="44"/>
      <c r="G26" s="102" t="s">
        <v>42</v>
      </c>
      <c r="H26" s="102"/>
      <c r="I26" s="102"/>
      <c r="J26" s="102"/>
      <c r="K26" s="102"/>
      <c r="L26" s="102"/>
      <c r="M26" s="102"/>
      <c r="N26" s="102"/>
      <c r="O26" s="47"/>
      <c r="P26" s="99">
        <f>(P24-P25)</f>
        <v>0</v>
      </c>
      <c r="Q26" s="99"/>
    </row>
    <row r="27" spans="1:18" x14ac:dyDescent="0.2">
      <c r="A27" s="43"/>
      <c r="B27" s="44"/>
      <c r="C27" s="44"/>
      <c r="D27" s="44"/>
      <c r="E27" s="44"/>
      <c r="F27" s="44"/>
      <c r="G27" s="100" t="s">
        <v>41</v>
      </c>
      <c r="H27" s="100"/>
      <c r="I27" s="100"/>
      <c r="J27" s="100"/>
      <c r="K27" s="100"/>
      <c r="L27" s="100"/>
      <c r="M27" s="100"/>
      <c r="N27" s="46">
        <v>0</v>
      </c>
      <c r="O27" s="46"/>
      <c r="P27" s="101">
        <f>SUM(P26*N27)</f>
        <v>0</v>
      </c>
      <c r="Q27" s="101"/>
    </row>
    <row r="28" spans="1:18" ht="15.75" x14ac:dyDescent="0.25">
      <c r="A28" s="49" t="s">
        <v>43</v>
      </c>
      <c r="B28" s="50" t="s">
        <v>44</v>
      </c>
      <c r="C28" s="5"/>
      <c r="D28" s="5"/>
      <c r="E28" s="44"/>
      <c r="F28" s="44"/>
      <c r="G28" s="102" t="s">
        <v>45</v>
      </c>
      <c r="H28" s="102"/>
      <c r="I28" s="102"/>
      <c r="J28" s="102"/>
      <c r="K28" s="102"/>
      <c r="L28" s="102"/>
      <c r="M28" s="102"/>
      <c r="N28" s="102"/>
      <c r="O28" s="51"/>
      <c r="P28" s="99">
        <f>SUM(P26-P27)</f>
        <v>0</v>
      </c>
      <c r="Q28" s="99"/>
    </row>
    <row r="29" spans="1:18" x14ac:dyDescent="0.2">
      <c r="A29" s="43"/>
      <c r="B29" s="44"/>
      <c r="C29" s="44"/>
      <c r="D29" s="44"/>
      <c r="E29" s="44"/>
      <c r="F29" s="44"/>
      <c r="G29" s="119" t="s">
        <v>46</v>
      </c>
      <c r="H29" s="119"/>
      <c r="I29" s="119"/>
      <c r="J29" s="119"/>
      <c r="K29" s="119"/>
      <c r="L29" s="119"/>
      <c r="M29" s="119"/>
      <c r="N29" s="119"/>
      <c r="O29" s="52"/>
      <c r="P29" s="94">
        <v>0</v>
      </c>
      <c r="Q29" s="94"/>
    </row>
    <row r="30" spans="1:18" x14ac:dyDescent="0.2">
      <c r="A30" s="43"/>
      <c r="B30" s="44"/>
      <c r="C30" s="44"/>
      <c r="D30" s="44"/>
      <c r="E30" s="44"/>
      <c r="F30" s="44"/>
      <c r="G30" s="119" t="s">
        <v>47</v>
      </c>
      <c r="H30" s="119"/>
      <c r="I30" s="119"/>
      <c r="J30" s="119"/>
      <c r="K30" s="119"/>
      <c r="L30" s="119"/>
      <c r="M30" s="119"/>
      <c r="N30" s="119"/>
      <c r="O30" s="52"/>
      <c r="P30" s="95"/>
      <c r="Q30" s="95"/>
    </row>
    <row r="31" spans="1:18" x14ac:dyDescent="0.2">
      <c r="A31" s="43"/>
      <c r="B31" s="44"/>
      <c r="C31" s="44"/>
      <c r="D31" s="44"/>
      <c r="E31" s="44"/>
      <c r="F31" s="44"/>
      <c r="G31" s="120" t="s">
        <v>48</v>
      </c>
      <c r="H31" s="120"/>
      <c r="I31" s="120"/>
      <c r="J31" s="120"/>
      <c r="K31" s="120"/>
      <c r="L31" s="120"/>
      <c r="M31" s="120"/>
      <c r="N31" s="120"/>
      <c r="O31" s="53"/>
      <c r="P31" s="97">
        <f>SUM(O9:O22)</f>
        <v>0</v>
      </c>
      <c r="Q31" s="97"/>
    </row>
    <row r="32" spans="1:18" ht="3" customHeight="1" x14ac:dyDescent="0.2">
      <c r="A32" s="43"/>
      <c r="B32" s="44"/>
      <c r="C32" s="44"/>
      <c r="D32" s="44"/>
      <c r="E32" s="44"/>
      <c r="F32" s="44"/>
      <c r="G32" s="54"/>
      <c r="H32" s="54"/>
      <c r="I32" s="54"/>
      <c r="J32" s="55"/>
      <c r="K32" s="55"/>
      <c r="L32" s="55"/>
      <c r="M32" s="55"/>
      <c r="N32" s="55"/>
      <c r="O32" s="55"/>
      <c r="P32" s="56"/>
      <c r="Q32" s="57"/>
    </row>
    <row r="33" spans="1:17" x14ac:dyDescent="0.2">
      <c r="A33" s="43"/>
      <c r="B33" s="44"/>
      <c r="C33" s="44"/>
      <c r="D33" s="44"/>
      <c r="E33" s="44"/>
      <c r="F33" s="44"/>
      <c r="G33" s="117" t="s">
        <v>49</v>
      </c>
      <c r="H33" s="117"/>
      <c r="I33" s="117"/>
      <c r="J33" s="117"/>
      <c r="K33" s="117"/>
      <c r="L33" s="117"/>
      <c r="M33" s="117"/>
      <c r="N33" s="117"/>
      <c r="O33" s="58"/>
      <c r="P33" s="88">
        <f>SUM((P24-P25-P27)+P29+P30+P31)</f>
        <v>0</v>
      </c>
      <c r="Q33" s="88"/>
    </row>
    <row r="34" spans="1:17" ht="15.75" x14ac:dyDescent="0.25">
      <c r="A34" s="43"/>
      <c r="B34" s="44"/>
      <c r="C34" s="44"/>
      <c r="D34" s="44"/>
      <c r="E34" s="44"/>
      <c r="F34" s="44"/>
      <c r="G34" s="118" t="s">
        <v>50</v>
      </c>
      <c r="H34" s="118"/>
      <c r="I34" s="118"/>
      <c r="J34" s="118"/>
      <c r="K34" s="118"/>
      <c r="L34" s="118"/>
      <c r="M34" s="118"/>
      <c r="N34" s="59">
        <v>0.21</v>
      </c>
      <c r="O34" s="59"/>
      <c r="P34" s="90">
        <f>SUM(P33*N34)</f>
        <v>0</v>
      </c>
      <c r="Q34" s="90"/>
    </row>
    <row r="35" spans="1:17" ht="20.25" x14ac:dyDescent="0.3">
      <c r="A35" s="43"/>
      <c r="B35" s="44"/>
      <c r="C35" s="44"/>
      <c r="D35" s="44"/>
      <c r="E35" s="44"/>
      <c r="F35" s="44"/>
      <c r="G35" s="91" t="s">
        <v>51</v>
      </c>
      <c r="H35" s="91"/>
      <c r="I35" s="91"/>
      <c r="J35" s="91"/>
      <c r="K35" s="91"/>
      <c r="L35" s="91"/>
      <c r="M35" s="91"/>
      <c r="N35" s="91"/>
      <c r="O35" s="60"/>
      <c r="P35" s="92">
        <f>SUM(P33+P34)</f>
        <v>0</v>
      </c>
      <c r="Q35" s="92"/>
    </row>
    <row r="36" spans="1:17" ht="13.5" customHeight="1" x14ac:dyDescent="0.25">
      <c r="E36" s="5"/>
      <c r="F36" s="5"/>
      <c r="G36" s="5"/>
      <c r="H36" s="65"/>
      <c r="I36" s="65"/>
      <c r="J36" s="66"/>
      <c r="K36" s="67"/>
      <c r="L36" s="3"/>
      <c r="M36" s="3"/>
      <c r="Q36" s="68"/>
    </row>
    <row r="37" spans="1:17" s="69" customFormat="1" ht="14.25" customHeight="1" x14ac:dyDescent="0.2">
      <c r="J37" s="70"/>
      <c r="K37" s="70"/>
      <c r="L37" s="71"/>
      <c r="M37" s="72">
        <v>1.2</v>
      </c>
      <c r="N37" s="70"/>
      <c r="O37" s="70"/>
      <c r="P37" s="70"/>
      <c r="Q37" s="73"/>
    </row>
  </sheetData>
  <autoFilter ref="A3:Q31"/>
  <mergeCells count="38">
    <mergeCell ref="K2:Q2"/>
    <mergeCell ref="A3:A4"/>
    <mergeCell ref="B3:B4"/>
    <mergeCell ref="C3:C4"/>
    <mergeCell ref="D3:D4"/>
    <mergeCell ref="E3:E4"/>
    <mergeCell ref="F3:G4"/>
    <mergeCell ref="H3:H4"/>
    <mergeCell ref="I3:I4"/>
    <mergeCell ref="K3:K4"/>
    <mergeCell ref="L3:L4"/>
    <mergeCell ref="M3:M4"/>
    <mergeCell ref="N3:N4"/>
    <mergeCell ref="P3:P4"/>
    <mergeCell ref="Q3:Q4"/>
    <mergeCell ref="F23:G23"/>
    <mergeCell ref="G24:N24"/>
    <mergeCell ref="P24:Q24"/>
    <mergeCell ref="G25:M25"/>
    <mergeCell ref="P25:Q25"/>
    <mergeCell ref="G26:N26"/>
    <mergeCell ref="P26:Q26"/>
    <mergeCell ref="G27:M27"/>
    <mergeCell ref="P27:Q27"/>
    <mergeCell ref="G28:N28"/>
    <mergeCell ref="P28:Q28"/>
    <mergeCell ref="G29:N29"/>
    <mergeCell ref="P29:Q29"/>
    <mergeCell ref="G30:N30"/>
    <mergeCell ref="P30:Q30"/>
    <mergeCell ref="G31:N31"/>
    <mergeCell ref="P31:Q31"/>
    <mergeCell ref="G33:N33"/>
    <mergeCell ref="P33:Q33"/>
    <mergeCell ref="G34:M34"/>
    <mergeCell ref="P34:Q34"/>
    <mergeCell ref="G35:N35"/>
    <mergeCell ref="P35:Q35"/>
  </mergeCells>
  <pageMargins left="0.196527777777778" right="0.196527777777778" top="0.43333333333333302" bottom="0.43333333333333302" header="0.15763888888888899" footer="0.51180555555555496"/>
  <pageSetup paperSize="0" scale="0" firstPageNumber="0" orientation="portrait" usePrinterDefaults="0" horizontalDpi="0" verticalDpi="0" copies="0"/>
  <headerFooter>
    <oddHeader>&amp;L&amp;8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R37"/>
  <sheetViews>
    <sheetView showGridLines="0" zoomScale="80" zoomScaleNormal="80" zoomScalePageLayoutView="90" workbookViewId="0">
      <selection activeCell="O8" sqref="O8"/>
    </sheetView>
  </sheetViews>
  <sheetFormatPr defaultRowHeight="12.75" x14ac:dyDescent="0.2"/>
  <cols>
    <col min="1" max="1" width="14.85546875"/>
    <col min="2" max="2" width="12.140625"/>
    <col min="3" max="3" width="5.42578125"/>
    <col min="4" max="4" width="10.7109375"/>
    <col min="5" max="5" width="14.42578125"/>
    <col min="6" max="7" width="5.42578125"/>
    <col min="8" max="8" width="10.85546875"/>
    <col min="9" max="9" width="5.5703125" style="1"/>
    <col min="10" max="11" width="8.7109375" style="74"/>
    <col min="12" max="12" width="6.5703125" style="74"/>
    <col min="13" max="13" width="8" style="74"/>
    <col min="14" max="16" width="11" style="3"/>
    <col min="17" max="17" width="19.7109375"/>
    <col min="18" max="1025" width="8.7109375"/>
  </cols>
  <sheetData>
    <row r="1" spans="1:18" ht="15.75" x14ac:dyDescent="0.25">
      <c r="A1" s="61" t="s">
        <v>0</v>
      </c>
      <c r="B1" s="5"/>
      <c r="C1" s="5"/>
      <c r="D1" s="5"/>
      <c r="E1" s="5"/>
      <c r="F1" s="5"/>
      <c r="G1" s="5"/>
      <c r="I1"/>
      <c r="J1" s="3"/>
      <c r="K1" s="3"/>
      <c r="L1" s="3"/>
      <c r="M1" s="3"/>
      <c r="N1"/>
      <c r="O1"/>
      <c r="P1"/>
    </row>
    <row r="2" spans="1:18" ht="15.75" x14ac:dyDescent="0.25">
      <c r="A2" s="6" t="s">
        <v>1</v>
      </c>
      <c r="B2" s="7"/>
      <c r="C2" s="7"/>
      <c r="D2" s="7"/>
      <c r="E2" s="7"/>
      <c r="F2" s="7"/>
      <c r="G2" s="7"/>
      <c r="H2" s="7"/>
      <c r="I2" s="8"/>
      <c r="J2" s="9"/>
      <c r="K2" s="107" t="s">
        <v>2</v>
      </c>
      <c r="L2" s="107"/>
      <c r="M2" s="107"/>
      <c r="N2" s="107"/>
      <c r="O2" s="107"/>
      <c r="P2" s="107"/>
      <c r="Q2" s="107"/>
    </row>
    <row r="3" spans="1:18" ht="30" customHeight="1" x14ac:dyDescent="0.2">
      <c r="A3" s="108" t="s">
        <v>3</v>
      </c>
      <c r="B3" s="109" t="s">
        <v>4</v>
      </c>
      <c r="C3" s="109" t="s">
        <v>5</v>
      </c>
      <c r="D3" s="109" t="s">
        <v>6</v>
      </c>
      <c r="E3" s="110" t="s">
        <v>7</v>
      </c>
      <c r="F3" s="111" t="s">
        <v>8</v>
      </c>
      <c r="G3" s="111"/>
      <c r="H3" s="109" t="s">
        <v>9</v>
      </c>
      <c r="I3" s="109" t="s">
        <v>10</v>
      </c>
      <c r="J3" s="10"/>
      <c r="K3" s="112" t="s">
        <v>11</v>
      </c>
      <c r="L3" s="113" t="s">
        <v>12</v>
      </c>
      <c r="M3" s="114" t="s">
        <v>13</v>
      </c>
      <c r="N3" s="115" t="s">
        <v>14</v>
      </c>
      <c r="O3" s="11"/>
      <c r="P3" s="115" t="s">
        <v>15</v>
      </c>
      <c r="Q3" s="116" t="s">
        <v>16</v>
      </c>
      <c r="R3" s="12"/>
    </row>
    <row r="4" spans="1:18" ht="45" customHeight="1" x14ac:dyDescent="0.2">
      <c r="A4" s="108"/>
      <c r="B4" s="109"/>
      <c r="C4" s="109"/>
      <c r="D4" s="109"/>
      <c r="E4" s="110"/>
      <c r="F4" s="111"/>
      <c r="G4" s="111"/>
      <c r="H4" s="109"/>
      <c r="I4" s="109"/>
      <c r="J4" s="10" t="s">
        <v>17</v>
      </c>
      <c r="K4" s="112"/>
      <c r="L4" s="113"/>
      <c r="M4" s="114"/>
      <c r="N4" s="115"/>
      <c r="O4" s="11" t="s">
        <v>18</v>
      </c>
      <c r="P4" s="115"/>
      <c r="Q4" s="116"/>
      <c r="R4" s="12"/>
    </row>
    <row r="5" spans="1:18" ht="21" customHeight="1" x14ac:dyDescent="0.2">
      <c r="A5" s="13"/>
      <c r="B5" s="14"/>
      <c r="C5" s="14"/>
      <c r="D5" s="14"/>
      <c r="E5" s="14"/>
      <c r="F5" s="15" t="s">
        <v>19</v>
      </c>
      <c r="G5" s="15" t="s">
        <v>20</v>
      </c>
      <c r="H5" s="14"/>
      <c r="I5" s="14"/>
      <c r="J5" s="16"/>
      <c r="K5" s="16"/>
      <c r="L5" s="16"/>
      <c r="M5" s="17"/>
      <c r="N5" s="18"/>
      <c r="O5" s="18"/>
      <c r="P5" s="18"/>
      <c r="Q5" s="19"/>
      <c r="R5" s="12"/>
    </row>
    <row r="6" spans="1:18" s="31" customFormat="1" x14ac:dyDescent="0.2">
      <c r="A6" s="20"/>
      <c r="B6" s="21"/>
      <c r="C6" s="22"/>
      <c r="D6" s="22"/>
      <c r="E6" s="22"/>
      <c r="F6" s="23"/>
      <c r="G6" s="23"/>
      <c r="H6" s="22"/>
      <c r="I6" s="24"/>
      <c r="J6" s="25"/>
      <c r="K6" s="26"/>
      <c r="L6" s="27"/>
      <c r="M6" s="28"/>
      <c r="N6" s="29"/>
      <c r="O6" s="29"/>
      <c r="P6" s="29"/>
      <c r="Q6" s="30"/>
    </row>
    <row r="7" spans="1:18" ht="38.25" x14ac:dyDescent="0.2">
      <c r="A7" s="32">
        <v>405</v>
      </c>
      <c r="B7" s="21" t="s">
        <v>21</v>
      </c>
      <c r="C7" s="22">
        <v>15</v>
      </c>
      <c r="D7" s="22" t="s">
        <v>22</v>
      </c>
      <c r="E7" s="22" t="s">
        <v>66</v>
      </c>
      <c r="F7" s="23">
        <v>1</v>
      </c>
      <c r="G7" s="23">
        <v>0</v>
      </c>
      <c r="H7" s="22" t="s">
        <v>24</v>
      </c>
      <c r="I7" s="24">
        <f t="shared" ref="I7:I22" si="0">F7+G7</f>
        <v>1</v>
      </c>
      <c r="J7" s="25"/>
      <c r="K7" s="26"/>
      <c r="L7" s="27"/>
      <c r="M7" s="28"/>
      <c r="N7" s="33">
        <f t="shared" ref="N7:N19" si="1">SUM(J7:K7)</f>
        <v>0</v>
      </c>
      <c r="O7" s="33">
        <f t="shared" ref="O7:O22" si="2">SUM(L7:M7)</f>
        <v>0</v>
      </c>
      <c r="P7" s="34">
        <f t="shared" ref="P7:P22" si="3">I7*(N7+O7)</f>
        <v>0</v>
      </c>
      <c r="Q7" s="30"/>
    </row>
    <row r="8" spans="1:18" ht="38.25" x14ac:dyDescent="0.2">
      <c r="A8" s="32">
        <v>406</v>
      </c>
      <c r="B8" s="21" t="s">
        <v>21</v>
      </c>
      <c r="C8" s="22">
        <v>15</v>
      </c>
      <c r="D8" s="22" t="s">
        <v>22</v>
      </c>
      <c r="E8" s="22" t="s">
        <v>67</v>
      </c>
      <c r="F8" s="23">
        <v>0</v>
      </c>
      <c r="G8" s="23">
        <v>1</v>
      </c>
      <c r="H8" s="22" t="s">
        <v>24</v>
      </c>
      <c r="I8" s="24">
        <f t="shared" si="0"/>
        <v>1</v>
      </c>
      <c r="J8" s="25"/>
      <c r="K8" s="26"/>
      <c r="L8" s="27"/>
      <c r="M8" s="28"/>
      <c r="N8" s="33">
        <f t="shared" si="1"/>
        <v>0</v>
      </c>
      <c r="O8" s="33">
        <f t="shared" si="2"/>
        <v>0</v>
      </c>
      <c r="P8" s="34">
        <f t="shared" si="3"/>
        <v>0</v>
      </c>
      <c r="Q8" s="30"/>
      <c r="R8" s="31"/>
    </row>
    <row r="9" spans="1:18" ht="25.5" x14ac:dyDescent="0.2">
      <c r="A9" s="32">
        <v>416</v>
      </c>
      <c r="B9" s="21" t="s">
        <v>21</v>
      </c>
      <c r="C9" s="22">
        <v>10</v>
      </c>
      <c r="D9" s="22" t="s">
        <v>25</v>
      </c>
      <c r="E9" s="22" t="s">
        <v>68</v>
      </c>
      <c r="F9" s="23">
        <v>1</v>
      </c>
      <c r="G9" s="23">
        <v>0</v>
      </c>
      <c r="H9" s="22" t="s">
        <v>24</v>
      </c>
      <c r="I9" s="24">
        <f t="shared" si="0"/>
        <v>1</v>
      </c>
      <c r="J9" s="25"/>
      <c r="K9" s="26"/>
      <c r="L9" s="27"/>
      <c r="M9" s="28"/>
      <c r="N9" s="33">
        <f t="shared" si="1"/>
        <v>0</v>
      </c>
      <c r="O9" s="33">
        <f t="shared" si="2"/>
        <v>0</v>
      </c>
      <c r="P9" s="34">
        <f t="shared" si="3"/>
        <v>0</v>
      </c>
      <c r="Q9" s="30"/>
      <c r="R9" s="31"/>
    </row>
    <row r="10" spans="1:18" ht="25.5" x14ac:dyDescent="0.2">
      <c r="A10" s="32">
        <v>411</v>
      </c>
      <c r="B10" s="21" t="s">
        <v>21</v>
      </c>
      <c r="C10" s="22">
        <v>10</v>
      </c>
      <c r="D10" s="22" t="s">
        <v>25</v>
      </c>
      <c r="E10" s="22" t="s">
        <v>69</v>
      </c>
      <c r="F10" s="23">
        <v>1</v>
      </c>
      <c r="G10" s="23">
        <v>0</v>
      </c>
      <c r="H10" s="22" t="s">
        <v>24</v>
      </c>
      <c r="I10" s="24">
        <f t="shared" si="0"/>
        <v>1</v>
      </c>
      <c r="J10" s="25"/>
      <c r="K10" s="26"/>
      <c r="L10" s="27"/>
      <c r="M10" s="28"/>
      <c r="N10" s="33">
        <f t="shared" si="1"/>
        <v>0</v>
      </c>
      <c r="O10" s="33">
        <f t="shared" si="2"/>
        <v>0</v>
      </c>
      <c r="P10" s="34">
        <f t="shared" si="3"/>
        <v>0</v>
      </c>
      <c r="Q10" s="30"/>
      <c r="R10" s="31"/>
    </row>
    <row r="11" spans="1:18" ht="25.5" x14ac:dyDescent="0.2">
      <c r="A11" s="32" t="s">
        <v>70</v>
      </c>
      <c r="B11" s="21" t="s">
        <v>21</v>
      </c>
      <c r="C11" s="22">
        <v>10</v>
      </c>
      <c r="D11" s="22" t="s">
        <v>25</v>
      </c>
      <c r="E11" s="22" t="s">
        <v>71</v>
      </c>
      <c r="F11" s="23">
        <v>0</v>
      </c>
      <c r="G11" s="23">
        <v>1</v>
      </c>
      <c r="H11" s="22" t="s">
        <v>24</v>
      </c>
      <c r="I11" s="24">
        <f t="shared" si="0"/>
        <v>1</v>
      </c>
      <c r="J11" s="25"/>
      <c r="K11" s="26"/>
      <c r="L11" s="27"/>
      <c r="M11" s="28"/>
      <c r="N11" s="33">
        <f t="shared" si="1"/>
        <v>0</v>
      </c>
      <c r="O11" s="33">
        <f t="shared" si="2"/>
        <v>0</v>
      </c>
      <c r="P11" s="34">
        <f t="shared" si="3"/>
        <v>0</v>
      </c>
      <c r="Q11" s="30"/>
      <c r="R11" s="31"/>
    </row>
    <row r="12" spans="1:18" ht="38.25" x14ac:dyDescent="0.2">
      <c r="A12" s="32">
        <v>410</v>
      </c>
      <c r="B12" s="21" t="s">
        <v>21</v>
      </c>
      <c r="C12" s="22">
        <v>15</v>
      </c>
      <c r="D12" s="22" t="s">
        <v>22</v>
      </c>
      <c r="E12" s="22" t="s">
        <v>72</v>
      </c>
      <c r="F12" s="23">
        <v>1</v>
      </c>
      <c r="G12" s="23">
        <v>0</v>
      </c>
      <c r="H12" s="22" t="s">
        <v>24</v>
      </c>
      <c r="I12" s="24">
        <f t="shared" si="0"/>
        <v>1</v>
      </c>
      <c r="J12" s="25"/>
      <c r="K12" s="26"/>
      <c r="L12" s="27"/>
      <c r="M12" s="28"/>
      <c r="N12" s="33">
        <f t="shared" si="1"/>
        <v>0</v>
      </c>
      <c r="O12" s="33">
        <f t="shared" si="2"/>
        <v>0</v>
      </c>
      <c r="P12" s="34">
        <f t="shared" si="3"/>
        <v>0</v>
      </c>
      <c r="Q12" s="30"/>
      <c r="R12" s="31"/>
    </row>
    <row r="13" spans="1:18" ht="25.5" x14ac:dyDescent="0.2">
      <c r="A13" s="32" t="s">
        <v>73</v>
      </c>
      <c r="B13" s="21" t="s">
        <v>21</v>
      </c>
      <c r="C13" s="22">
        <v>10</v>
      </c>
      <c r="D13" s="22" t="s">
        <v>25</v>
      </c>
      <c r="E13" s="22" t="s">
        <v>66</v>
      </c>
      <c r="F13" s="23">
        <v>1</v>
      </c>
      <c r="G13" s="23">
        <v>0</v>
      </c>
      <c r="H13" s="22" t="s">
        <v>24</v>
      </c>
      <c r="I13" s="24">
        <f t="shared" si="0"/>
        <v>1</v>
      </c>
      <c r="J13" s="25"/>
      <c r="K13" s="26"/>
      <c r="L13" s="27"/>
      <c r="M13" s="28"/>
      <c r="N13" s="33">
        <f t="shared" si="1"/>
        <v>0</v>
      </c>
      <c r="O13" s="33">
        <f t="shared" si="2"/>
        <v>0</v>
      </c>
      <c r="P13" s="34">
        <f t="shared" si="3"/>
        <v>0</v>
      </c>
      <c r="Q13" s="30"/>
      <c r="R13" s="31"/>
    </row>
    <row r="14" spans="1:18" ht="25.5" x14ac:dyDescent="0.2">
      <c r="A14" s="32">
        <v>409</v>
      </c>
      <c r="B14" s="21" t="s">
        <v>21</v>
      </c>
      <c r="C14" s="22">
        <v>10</v>
      </c>
      <c r="D14" s="22" t="s">
        <v>25</v>
      </c>
      <c r="E14" s="22" t="s">
        <v>32</v>
      </c>
      <c r="F14" s="23">
        <v>1</v>
      </c>
      <c r="G14" s="23">
        <v>0</v>
      </c>
      <c r="H14" s="22" t="s">
        <v>24</v>
      </c>
      <c r="I14" s="24">
        <f t="shared" si="0"/>
        <v>1</v>
      </c>
      <c r="J14" s="25"/>
      <c r="K14" s="26"/>
      <c r="L14" s="27"/>
      <c r="M14" s="28"/>
      <c r="N14" s="33">
        <f t="shared" si="1"/>
        <v>0</v>
      </c>
      <c r="O14" s="33">
        <f t="shared" si="2"/>
        <v>0</v>
      </c>
      <c r="P14" s="34">
        <f t="shared" si="3"/>
        <v>0</v>
      </c>
      <c r="Q14" s="30"/>
      <c r="R14" s="31"/>
    </row>
    <row r="15" spans="1:18" ht="38.25" x14ac:dyDescent="0.2">
      <c r="A15" s="32">
        <v>408</v>
      </c>
      <c r="B15" s="21" t="s">
        <v>21</v>
      </c>
      <c r="C15" s="22">
        <v>15</v>
      </c>
      <c r="D15" s="22" t="s">
        <v>22</v>
      </c>
      <c r="E15" s="22" t="s">
        <v>72</v>
      </c>
      <c r="F15" s="23">
        <v>0</v>
      </c>
      <c r="G15" s="23">
        <v>1</v>
      </c>
      <c r="H15" s="22" t="s">
        <v>24</v>
      </c>
      <c r="I15" s="24">
        <f t="shared" si="0"/>
        <v>1</v>
      </c>
      <c r="J15" s="25"/>
      <c r="K15" s="26"/>
      <c r="L15" s="27"/>
      <c r="M15" s="28"/>
      <c r="N15" s="33">
        <f t="shared" si="1"/>
        <v>0</v>
      </c>
      <c r="O15" s="33">
        <f t="shared" si="2"/>
        <v>0</v>
      </c>
      <c r="P15" s="34">
        <f t="shared" si="3"/>
        <v>0</v>
      </c>
      <c r="Q15" s="30"/>
      <c r="R15" s="31"/>
    </row>
    <row r="16" spans="1:18" ht="38.25" x14ac:dyDescent="0.2">
      <c r="A16" s="32">
        <v>407</v>
      </c>
      <c r="B16" s="21" t="s">
        <v>21</v>
      </c>
      <c r="C16" s="22">
        <v>15</v>
      </c>
      <c r="D16" s="22" t="s">
        <v>22</v>
      </c>
      <c r="E16" s="22" t="s">
        <v>74</v>
      </c>
      <c r="F16" s="23">
        <v>0</v>
      </c>
      <c r="G16" s="23">
        <v>1</v>
      </c>
      <c r="H16" s="22" t="s">
        <v>24</v>
      </c>
      <c r="I16" s="24">
        <f t="shared" si="0"/>
        <v>1</v>
      </c>
      <c r="J16" s="25"/>
      <c r="K16" s="26"/>
      <c r="L16" s="27"/>
      <c r="M16" s="28"/>
      <c r="N16" s="33">
        <f t="shared" si="1"/>
        <v>0</v>
      </c>
      <c r="O16" s="33">
        <f t="shared" si="2"/>
        <v>0</v>
      </c>
      <c r="P16" s="34">
        <f t="shared" si="3"/>
        <v>0</v>
      </c>
      <c r="Q16" s="30"/>
      <c r="R16" s="31"/>
    </row>
    <row r="17" spans="1:18" ht="25.5" x14ac:dyDescent="0.2">
      <c r="A17" s="32">
        <v>415</v>
      </c>
      <c r="B17" s="21" t="s">
        <v>21</v>
      </c>
      <c r="C17" s="22">
        <v>10</v>
      </c>
      <c r="D17" s="22" t="s">
        <v>25</v>
      </c>
      <c r="E17" s="22" t="s">
        <v>75</v>
      </c>
      <c r="F17" s="23">
        <v>0</v>
      </c>
      <c r="G17" s="23">
        <v>1</v>
      </c>
      <c r="H17" s="22" t="s">
        <v>24</v>
      </c>
      <c r="I17" s="24">
        <f t="shared" si="0"/>
        <v>1</v>
      </c>
      <c r="J17" s="25"/>
      <c r="K17" s="26"/>
      <c r="L17" s="27"/>
      <c r="M17" s="28"/>
      <c r="N17" s="33">
        <f t="shared" si="1"/>
        <v>0</v>
      </c>
      <c r="O17" s="33">
        <f t="shared" si="2"/>
        <v>0</v>
      </c>
      <c r="P17" s="34">
        <f t="shared" si="3"/>
        <v>0</v>
      </c>
      <c r="Q17" s="30"/>
      <c r="R17" s="31"/>
    </row>
    <row r="18" spans="1:18" ht="25.5" x14ac:dyDescent="0.2">
      <c r="A18" s="32">
        <v>414</v>
      </c>
      <c r="B18" s="21" t="s">
        <v>21</v>
      </c>
      <c r="C18" s="22">
        <v>10</v>
      </c>
      <c r="D18" s="22" t="s">
        <v>25</v>
      </c>
      <c r="E18" s="22" t="s">
        <v>76</v>
      </c>
      <c r="F18" s="23">
        <v>1</v>
      </c>
      <c r="G18" s="23">
        <v>0</v>
      </c>
      <c r="H18" s="22" t="s">
        <v>24</v>
      </c>
      <c r="I18" s="24">
        <f t="shared" si="0"/>
        <v>1</v>
      </c>
      <c r="J18" s="25"/>
      <c r="K18" s="26"/>
      <c r="L18" s="27"/>
      <c r="M18" s="28"/>
      <c r="N18" s="33">
        <f t="shared" si="1"/>
        <v>0</v>
      </c>
      <c r="O18" s="33">
        <f t="shared" si="2"/>
        <v>0</v>
      </c>
      <c r="P18" s="34">
        <f t="shared" si="3"/>
        <v>0</v>
      </c>
      <c r="Q18" s="30"/>
      <c r="R18" s="31"/>
    </row>
    <row r="19" spans="1:18" ht="25.5" x14ac:dyDescent="0.2">
      <c r="A19" s="32">
        <v>413</v>
      </c>
      <c r="B19" s="21" t="s">
        <v>21</v>
      </c>
      <c r="C19" s="22">
        <v>10</v>
      </c>
      <c r="D19" s="22" t="s">
        <v>25</v>
      </c>
      <c r="E19" s="22" t="s">
        <v>76</v>
      </c>
      <c r="F19" s="23">
        <v>1</v>
      </c>
      <c r="G19" s="23">
        <v>0</v>
      </c>
      <c r="H19" s="22" t="s">
        <v>24</v>
      </c>
      <c r="I19" s="24">
        <f t="shared" si="0"/>
        <v>1</v>
      </c>
      <c r="J19" s="25"/>
      <c r="K19" s="26"/>
      <c r="L19" s="27"/>
      <c r="M19" s="28"/>
      <c r="N19" s="33">
        <f t="shared" si="1"/>
        <v>0</v>
      </c>
      <c r="O19" s="33">
        <f t="shared" si="2"/>
        <v>0</v>
      </c>
      <c r="P19" s="34">
        <f t="shared" si="3"/>
        <v>0</v>
      </c>
      <c r="Q19" s="30"/>
      <c r="R19" s="31"/>
    </row>
    <row r="20" spans="1:18" ht="25.5" x14ac:dyDescent="0.2">
      <c r="A20" s="32">
        <v>412</v>
      </c>
      <c r="B20" s="21" t="s">
        <v>21</v>
      </c>
      <c r="C20" s="22">
        <v>10</v>
      </c>
      <c r="D20" s="22" t="s">
        <v>25</v>
      </c>
      <c r="E20" s="22" t="s">
        <v>75</v>
      </c>
      <c r="F20" s="23">
        <v>1</v>
      </c>
      <c r="G20" s="23">
        <v>0</v>
      </c>
      <c r="H20" s="22" t="s">
        <v>24</v>
      </c>
      <c r="I20" s="24">
        <f t="shared" si="0"/>
        <v>1</v>
      </c>
      <c r="J20" s="25"/>
      <c r="K20" s="26"/>
      <c r="L20" s="27"/>
      <c r="M20" s="28"/>
      <c r="N20" s="33">
        <v>0</v>
      </c>
      <c r="O20" s="33">
        <f t="shared" si="2"/>
        <v>0</v>
      </c>
      <c r="P20" s="34">
        <f t="shared" si="3"/>
        <v>0</v>
      </c>
      <c r="Q20" s="30"/>
      <c r="R20" s="31"/>
    </row>
    <row r="21" spans="1:18" ht="38.25" x14ac:dyDescent="0.2">
      <c r="A21" s="32">
        <v>403</v>
      </c>
      <c r="B21" s="21" t="s">
        <v>21</v>
      </c>
      <c r="C21" s="22">
        <v>15</v>
      </c>
      <c r="D21" s="22" t="s">
        <v>22</v>
      </c>
      <c r="E21" s="22" t="s">
        <v>77</v>
      </c>
      <c r="F21" s="23">
        <v>1</v>
      </c>
      <c r="G21" s="23">
        <v>0</v>
      </c>
      <c r="H21" s="22" t="s">
        <v>24</v>
      </c>
      <c r="I21" s="24">
        <f t="shared" si="0"/>
        <v>1</v>
      </c>
      <c r="J21" s="25"/>
      <c r="K21" s="26"/>
      <c r="L21" s="27"/>
      <c r="M21" s="28"/>
      <c r="N21" s="33">
        <v>0</v>
      </c>
      <c r="O21" s="33">
        <f t="shared" si="2"/>
        <v>0</v>
      </c>
      <c r="P21" s="34">
        <f t="shared" si="3"/>
        <v>0</v>
      </c>
      <c r="Q21" s="30"/>
      <c r="R21" s="31"/>
    </row>
    <row r="22" spans="1:18" ht="38.25" x14ac:dyDescent="0.2">
      <c r="A22" s="32">
        <v>404</v>
      </c>
      <c r="B22" s="21" t="s">
        <v>21</v>
      </c>
      <c r="C22" s="22">
        <v>15</v>
      </c>
      <c r="D22" s="22" t="s">
        <v>22</v>
      </c>
      <c r="E22" s="22" t="s">
        <v>71</v>
      </c>
      <c r="F22" s="23">
        <v>0</v>
      </c>
      <c r="G22" s="23">
        <v>1</v>
      </c>
      <c r="H22" s="22" t="s">
        <v>24</v>
      </c>
      <c r="I22" s="24">
        <f t="shared" si="0"/>
        <v>1</v>
      </c>
      <c r="J22" s="25"/>
      <c r="K22" s="26"/>
      <c r="L22" s="27"/>
      <c r="M22" s="28"/>
      <c r="N22" s="33">
        <v>0</v>
      </c>
      <c r="O22" s="33">
        <f t="shared" si="2"/>
        <v>0</v>
      </c>
      <c r="P22" s="34">
        <f t="shared" si="3"/>
        <v>0</v>
      </c>
      <c r="Q22" s="30"/>
    </row>
    <row r="23" spans="1:18" x14ac:dyDescent="0.2">
      <c r="A23" s="35"/>
      <c r="B23" s="36"/>
      <c r="C23" s="36"/>
      <c r="D23" s="36"/>
      <c r="E23" s="36"/>
      <c r="F23" s="103">
        <f>SUM(F6:G22)</f>
        <v>16</v>
      </c>
      <c r="G23" s="103"/>
      <c r="H23" s="36"/>
      <c r="I23" s="37"/>
      <c r="J23" s="38"/>
      <c r="K23" s="39"/>
      <c r="L23" s="39"/>
      <c r="M23" s="39"/>
      <c r="N23" s="40">
        <f>SUM(N7:N22)</f>
        <v>0</v>
      </c>
      <c r="O23" s="40">
        <f>SUM(O7:O22)</f>
        <v>0</v>
      </c>
      <c r="P23" s="41">
        <f>SUM(P7:P22)</f>
        <v>0</v>
      </c>
      <c r="Q23" s="42"/>
    </row>
    <row r="24" spans="1:18" x14ac:dyDescent="0.2">
      <c r="A24" s="43"/>
      <c r="B24" s="44"/>
      <c r="C24" s="44"/>
      <c r="D24" s="44"/>
      <c r="E24" s="44"/>
      <c r="F24" s="44"/>
      <c r="G24" s="104" t="s">
        <v>40</v>
      </c>
      <c r="H24" s="104"/>
      <c r="I24" s="104"/>
      <c r="J24" s="104"/>
      <c r="K24" s="104"/>
      <c r="L24" s="104"/>
      <c r="M24" s="104"/>
      <c r="N24" s="104"/>
      <c r="O24" s="45"/>
      <c r="P24" s="105">
        <f>SUM(N9:N22)</f>
        <v>0</v>
      </c>
      <c r="Q24" s="105"/>
    </row>
    <row r="25" spans="1:18" x14ac:dyDescent="0.2">
      <c r="A25" s="43"/>
      <c r="B25" s="44"/>
      <c r="C25" s="44"/>
      <c r="D25" s="44"/>
      <c r="E25" s="44"/>
      <c r="F25" s="44"/>
      <c r="G25" s="106" t="s">
        <v>41</v>
      </c>
      <c r="H25" s="106"/>
      <c r="I25" s="106"/>
      <c r="J25" s="106"/>
      <c r="K25" s="106"/>
      <c r="L25" s="106"/>
      <c r="M25" s="106"/>
      <c r="N25" s="46">
        <v>0</v>
      </c>
      <c r="O25" s="46"/>
      <c r="P25" s="95">
        <f>(P24*N25)</f>
        <v>0</v>
      </c>
      <c r="Q25" s="95"/>
    </row>
    <row r="26" spans="1:18" s="48" customFormat="1" x14ac:dyDescent="0.2">
      <c r="A26" s="43"/>
      <c r="B26" s="44"/>
      <c r="C26" s="44"/>
      <c r="D26" s="44"/>
      <c r="E26" s="44"/>
      <c r="F26" s="44"/>
      <c r="G26" s="98" t="s">
        <v>42</v>
      </c>
      <c r="H26" s="98"/>
      <c r="I26" s="98"/>
      <c r="J26" s="98"/>
      <c r="K26" s="98"/>
      <c r="L26" s="98"/>
      <c r="M26" s="98"/>
      <c r="N26" s="98"/>
      <c r="O26" s="47"/>
      <c r="P26" s="99">
        <f>(P24-P25)</f>
        <v>0</v>
      </c>
      <c r="Q26" s="99"/>
    </row>
    <row r="27" spans="1:18" ht="15.75" x14ac:dyDescent="0.25">
      <c r="A27" s="49" t="s">
        <v>43</v>
      </c>
      <c r="B27" s="50" t="s">
        <v>44</v>
      </c>
      <c r="C27" s="5"/>
      <c r="D27" s="5"/>
      <c r="E27" s="44"/>
      <c r="F27" s="44"/>
      <c r="G27" s="100" t="s">
        <v>41</v>
      </c>
      <c r="H27" s="100"/>
      <c r="I27" s="100"/>
      <c r="J27" s="100"/>
      <c r="K27" s="100"/>
      <c r="L27" s="100"/>
      <c r="M27" s="100"/>
      <c r="N27" s="46">
        <v>0</v>
      </c>
      <c r="O27" s="46"/>
      <c r="P27" s="101">
        <f>SUM(P26*N27)</f>
        <v>0</v>
      </c>
      <c r="Q27" s="101"/>
    </row>
    <row r="28" spans="1:18" x14ac:dyDescent="0.2">
      <c r="A28" s="43"/>
      <c r="B28" s="44"/>
      <c r="C28" s="44"/>
      <c r="D28" s="44"/>
      <c r="E28" s="44"/>
      <c r="F28" s="44"/>
      <c r="G28" s="102" t="s">
        <v>45</v>
      </c>
      <c r="H28" s="102"/>
      <c r="I28" s="102"/>
      <c r="J28" s="102"/>
      <c r="K28" s="102"/>
      <c r="L28" s="102"/>
      <c r="M28" s="102"/>
      <c r="N28" s="102"/>
      <c r="O28" s="51"/>
      <c r="P28" s="99">
        <f>SUM(P26-P27)</f>
        <v>0</v>
      </c>
      <c r="Q28" s="99"/>
    </row>
    <row r="29" spans="1:18" x14ac:dyDescent="0.2">
      <c r="A29" s="43"/>
      <c r="B29" s="44"/>
      <c r="C29" s="44"/>
      <c r="D29" s="44"/>
      <c r="E29" s="44"/>
      <c r="F29" s="44"/>
      <c r="G29" s="93" t="s">
        <v>46</v>
      </c>
      <c r="H29" s="93"/>
      <c r="I29" s="93"/>
      <c r="J29" s="93"/>
      <c r="K29" s="93"/>
      <c r="L29" s="93"/>
      <c r="M29" s="93"/>
      <c r="N29" s="93"/>
      <c r="O29" s="52"/>
      <c r="P29" s="94">
        <v>0</v>
      </c>
      <c r="Q29" s="94"/>
    </row>
    <row r="30" spans="1:18" x14ac:dyDescent="0.2">
      <c r="A30" s="43"/>
      <c r="B30" s="44"/>
      <c r="C30" s="44"/>
      <c r="D30" s="44"/>
      <c r="E30" s="44"/>
      <c r="F30" s="44"/>
      <c r="G30" s="93" t="s">
        <v>47</v>
      </c>
      <c r="H30" s="93"/>
      <c r="I30" s="93"/>
      <c r="J30" s="93"/>
      <c r="K30" s="93"/>
      <c r="L30" s="93"/>
      <c r="M30" s="93"/>
      <c r="N30" s="93"/>
      <c r="O30" s="52"/>
      <c r="P30" s="95"/>
      <c r="Q30" s="95"/>
    </row>
    <row r="31" spans="1:18" x14ac:dyDescent="0.2">
      <c r="A31" s="43"/>
      <c r="B31" s="44"/>
      <c r="C31" s="44"/>
      <c r="D31" s="44"/>
      <c r="E31" s="44"/>
      <c r="F31" s="44"/>
      <c r="G31" s="96" t="s">
        <v>48</v>
      </c>
      <c r="H31" s="96"/>
      <c r="I31" s="96"/>
      <c r="J31" s="96"/>
      <c r="K31" s="96"/>
      <c r="L31" s="96"/>
      <c r="M31" s="96"/>
      <c r="N31" s="96"/>
      <c r="O31" s="53"/>
      <c r="P31" s="97">
        <f>SUM(O9:O22)</f>
        <v>0</v>
      </c>
      <c r="Q31" s="97"/>
    </row>
    <row r="32" spans="1:18" ht="3" customHeight="1" x14ac:dyDescent="0.2">
      <c r="A32" s="43"/>
      <c r="B32" s="44"/>
      <c r="C32" s="44"/>
      <c r="D32" s="44"/>
      <c r="E32" s="44"/>
      <c r="F32" s="44"/>
      <c r="G32" s="54"/>
      <c r="H32" s="54"/>
      <c r="I32" s="54"/>
      <c r="J32" s="55"/>
      <c r="K32" s="55"/>
      <c r="L32" s="55"/>
      <c r="M32" s="55"/>
      <c r="N32" s="55"/>
      <c r="O32" s="55"/>
      <c r="P32" s="56"/>
      <c r="Q32" s="57"/>
    </row>
    <row r="33" spans="1:17" x14ac:dyDescent="0.2">
      <c r="A33" s="43"/>
      <c r="B33" s="44"/>
      <c r="C33" s="44"/>
      <c r="D33" s="44"/>
      <c r="E33" s="44"/>
      <c r="F33" s="44"/>
      <c r="G33" s="87" t="s">
        <v>49</v>
      </c>
      <c r="H33" s="87"/>
      <c r="I33" s="87"/>
      <c r="J33" s="87"/>
      <c r="K33" s="87"/>
      <c r="L33" s="87"/>
      <c r="M33" s="87"/>
      <c r="N33" s="87"/>
      <c r="O33" s="58"/>
      <c r="P33" s="88">
        <f>SUM((P24-P25-P27)+P29+P30+P31)</f>
        <v>0</v>
      </c>
      <c r="Q33" s="88"/>
    </row>
    <row r="34" spans="1:17" ht="15.75" x14ac:dyDescent="0.25">
      <c r="A34" s="43"/>
      <c r="B34" s="44"/>
      <c r="C34" s="44"/>
      <c r="D34" s="44"/>
      <c r="E34" s="44"/>
      <c r="F34" s="44"/>
      <c r="G34" s="89" t="s">
        <v>50</v>
      </c>
      <c r="H34" s="89"/>
      <c r="I34" s="89"/>
      <c r="J34" s="89"/>
      <c r="K34" s="89"/>
      <c r="L34" s="89"/>
      <c r="M34" s="89"/>
      <c r="N34" s="59">
        <v>0.21</v>
      </c>
      <c r="O34" s="59"/>
      <c r="P34" s="90">
        <f>SUM(P33*N34)</f>
        <v>0</v>
      </c>
      <c r="Q34" s="90"/>
    </row>
    <row r="35" spans="1:17" ht="20.25" x14ac:dyDescent="0.3">
      <c r="A35" s="43"/>
      <c r="B35" s="44"/>
      <c r="C35" s="44"/>
      <c r="D35" s="44"/>
      <c r="E35" s="44"/>
      <c r="F35" s="44"/>
      <c r="G35" s="91" t="s">
        <v>51</v>
      </c>
      <c r="H35" s="91"/>
      <c r="I35" s="91"/>
      <c r="J35" s="91"/>
      <c r="K35" s="91"/>
      <c r="L35" s="91"/>
      <c r="M35" s="91"/>
      <c r="N35" s="91"/>
      <c r="O35" s="60"/>
      <c r="P35" s="92">
        <f>SUM(P33+P34)</f>
        <v>0</v>
      </c>
      <c r="Q35" s="92"/>
    </row>
    <row r="36" spans="1:17" ht="13.5" customHeight="1" x14ac:dyDescent="0.25">
      <c r="E36" s="5"/>
      <c r="F36" s="5"/>
      <c r="G36" s="5"/>
      <c r="H36" s="65"/>
      <c r="I36" s="65"/>
      <c r="J36" s="66"/>
      <c r="K36" s="67"/>
      <c r="L36" s="3"/>
      <c r="M36" s="3"/>
      <c r="N36"/>
      <c r="O36"/>
      <c r="P36"/>
      <c r="Q36" s="75"/>
    </row>
    <row r="37" spans="1:17" s="69" customFormat="1" ht="14.25" hidden="1" customHeight="1" x14ac:dyDescent="0.2">
      <c r="J37" s="70"/>
      <c r="K37" s="70"/>
      <c r="L37" s="71"/>
      <c r="M37" s="72">
        <v>1.2</v>
      </c>
      <c r="N37" s="70"/>
      <c r="O37" s="70"/>
      <c r="P37" s="70"/>
    </row>
  </sheetData>
  <autoFilter ref="A3:Q31"/>
  <mergeCells count="38">
    <mergeCell ref="K2:Q2"/>
    <mergeCell ref="A3:A4"/>
    <mergeCell ref="B3:B4"/>
    <mergeCell ref="C3:C4"/>
    <mergeCell ref="D3:D4"/>
    <mergeCell ref="E3:E4"/>
    <mergeCell ref="F3:G4"/>
    <mergeCell ref="H3:H4"/>
    <mergeCell ref="I3:I4"/>
    <mergeCell ref="K3:K4"/>
    <mergeCell ref="L3:L4"/>
    <mergeCell ref="M3:M4"/>
    <mergeCell ref="N3:N4"/>
    <mergeCell ref="P3:P4"/>
    <mergeCell ref="Q3:Q4"/>
    <mergeCell ref="F23:G23"/>
    <mergeCell ref="G24:N24"/>
    <mergeCell ref="P24:Q24"/>
    <mergeCell ref="G25:M25"/>
    <mergeCell ref="P25:Q25"/>
    <mergeCell ref="G26:N26"/>
    <mergeCell ref="P26:Q26"/>
    <mergeCell ref="G27:M27"/>
    <mergeCell ref="P27:Q27"/>
    <mergeCell ref="G28:N28"/>
    <mergeCell ref="P28:Q28"/>
    <mergeCell ref="G29:N29"/>
    <mergeCell ref="P29:Q29"/>
    <mergeCell ref="G30:N30"/>
    <mergeCell ref="P30:Q30"/>
    <mergeCell ref="G31:N31"/>
    <mergeCell ref="P31:Q31"/>
    <mergeCell ref="G33:N33"/>
    <mergeCell ref="P33:Q33"/>
    <mergeCell ref="G34:M34"/>
    <mergeCell ref="P34:Q34"/>
    <mergeCell ref="G35:N35"/>
    <mergeCell ref="P35:Q35"/>
  </mergeCells>
  <pageMargins left="0.196527777777778" right="0.196527777777778" top="0.43333333333333302" bottom="0.43333333333333302" header="0.15763888888888899" footer="0.15763888888888899"/>
  <pageSetup paperSize="0" scale="0" firstPageNumber="0" orientation="portrait" usePrinterDefaults="0" horizontalDpi="0" verticalDpi="0" copies="0"/>
  <headerFooter>
    <oddHeader>&amp;L&amp;8 &amp;C&amp;8&amp;F</oddHeader>
    <oddFooter>&amp;L&amp;8V Jihlavě: &amp;D&amp;C&amp;"Arial Black,Běžné"&amp;8SAPELI a.s.&amp;R&amp;8Vypracoval: Pavel Šimek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R36"/>
  <sheetViews>
    <sheetView showGridLines="0" zoomScale="80" zoomScaleNormal="80" zoomScalePageLayoutView="90" workbookViewId="0">
      <selection activeCell="N7" sqref="N7"/>
    </sheetView>
  </sheetViews>
  <sheetFormatPr defaultRowHeight="12.75" x14ac:dyDescent="0.2"/>
  <cols>
    <col min="1" max="1" width="14.85546875"/>
    <col min="2" max="2" width="12.140625"/>
    <col min="3" max="3" width="5.42578125"/>
    <col min="4" max="4" width="10.7109375"/>
    <col min="5" max="5" width="14.42578125"/>
    <col min="6" max="7" width="5.42578125"/>
    <col min="8" max="8" width="10.7109375"/>
    <col min="9" max="9" width="5.5703125" style="1"/>
    <col min="10" max="11" width="8.7109375" style="74"/>
    <col min="12" max="12" width="6.5703125" style="74"/>
    <col min="13" max="13" width="8" style="74"/>
    <col min="14" max="16" width="11" style="3"/>
    <col min="17" max="17" width="19.7109375"/>
    <col min="18" max="1025" width="8.7109375"/>
  </cols>
  <sheetData>
    <row r="1" spans="1:18" ht="15.75" x14ac:dyDescent="0.25">
      <c r="A1" s="61" t="s">
        <v>0</v>
      </c>
      <c r="B1" s="5"/>
      <c r="C1" s="5"/>
      <c r="D1" s="5"/>
      <c r="E1" s="5"/>
      <c r="F1" s="5"/>
      <c r="G1" s="5"/>
      <c r="I1"/>
      <c r="J1" s="3"/>
      <c r="K1" s="3"/>
      <c r="L1" s="3"/>
      <c r="M1" s="3"/>
      <c r="N1"/>
      <c r="O1"/>
      <c r="P1"/>
    </row>
    <row r="2" spans="1:18" ht="15.75" x14ac:dyDescent="0.25">
      <c r="A2" s="6" t="s">
        <v>1</v>
      </c>
      <c r="B2" s="7"/>
      <c r="C2" s="7"/>
      <c r="D2" s="7"/>
      <c r="E2" s="7"/>
      <c r="F2" s="7"/>
      <c r="G2" s="7"/>
      <c r="H2" s="7"/>
      <c r="I2" s="8"/>
      <c r="J2" s="107" t="s">
        <v>2</v>
      </c>
      <c r="K2" s="107"/>
      <c r="L2" s="107"/>
      <c r="M2" s="107"/>
      <c r="N2" s="107"/>
      <c r="O2" s="107"/>
      <c r="P2" s="107"/>
      <c r="Q2" s="107"/>
    </row>
    <row r="3" spans="1:18" ht="30" customHeight="1" x14ac:dyDescent="0.2">
      <c r="A3" s="108" t="s">
        <v>3</v>
      </c>
      <c r="B3" s="109" t="s">
        <v>4</v>
      </c>
      <c r="C3" s="109" t="s">
        <v>5</v>
      </c>
      <c r="D3" s="109" t="s">
        <v>6</v>
      </c>
      <c r="E3" s="110" t="s">
        <v>7</v>
      </c>
      <c r="F3" s="111" t="s">
        <v>8</v>
      </c>
      <c r="G3" s="111"/>
      <c r="H3" s="109" t="s">
        <v>9</v>
      </c>
      <c r="I3" s="109" t="s">
        <v>10</v>
      </c>
      <c r="J3" s="112" t="s">
        <v>11</v>
      </c>
      <c r="K3" s="112" t="s">
        <v>78</v>
      </c>
      <c r="L3" s="113" t="s">
        <v>52</v>
      </c>
      <c r="M3" s="114" t="s">
        <v>53</v>
      </c>
      <c r="N3" s="115" t="s">
        <v>14</v>
      </c>
      <c r="O3" s="11"/>
      <c r="P3" s="115" t="s">
        <v>15</v>
      </c>
      <c r="Q3" s="116" t="s">
        <v>16</v>
      </c>
      <c r="R3" s="12"/>
    </row>
    <row r="4" spans="1:18" ht="45" customHeight="1" x14ac:dyDescent="0.2">
      <c r="A4" s="108"/>
      <c r="B4" s="109"/>
      <c r="C4" s="109"/>
      <c r="D4" s="109"/>
      <c r="E4" s="110"/>
      <c r="F4" s="111"/>
      <c r="G4" s="111"/>
      <c r="H4" s="109"/>
      <c r="I4" s="109"/>
      <c r="J4" s="112"/>
      <c r="K4" s="112"/>
      <c r="L4" s="113"/>
      <c r="M4" s="114"/>
      <c r="N4" s="115"/>
      <c r="O4" s="11" t="s">
        <v>18</v>
      </c>
      <c r="P4" s="115"/>
      <c r="Q4" s="116"/>
      <c r="R4" s="12"/>
    </row>
    <row r="5" spans="1:18" ht="21" customHeight="1" x14ac:dyDescent="0.2">
      <c r="A5" s="13"/>
      <c r="B5" s="14"/>
      <c r="C5" s="14"/>
      <c r="D5" s="14"/>
      <c r="E5" s="14"/>
      <c r="F5" s="15" t="s">
        <v>19</v>
      </c>
      <c r="G5" s="15" t="s">
        <v>20</v>
      </c>
      <c r="H5" s="14"/>
      <c r="I5" s="14"/>
      <c r="J5" s="16"/>
      <c r="K5" s="16"/>
      <c r="L5" s="16"/>
      <c r="M5" s="17"/>
      <c r="N5" s="18"/>
      <c r="O5" s="18"/>
      <c r="P5" s="18"/>
      <c r="Q5" s="19"/>
      <c r="R5" s="12"/>
    </row>
    <row r="6" spans="1:18" s="31" customFormat="1" x14ac:dyDescent="0.2">
      <c r="A6" s="20"/>
      <c r="B6" s="21"/>
      <c r="C6" s="22"/>
      <c r="D6" s="22"/>
      <c r="E6" s="22"/>
      <c r="F6" s="23"/>
      <c r="G6" s="23"/>
      <c r="H6" s="22"/>
      <c r="I6" s="24"/>
      <c r="J6" s="26"/>
      <c r="K6" s="27"/>
      <c r="L6" s="27"/>
      <c r="M6" s="28"/>
      <c r="N6" s="29"/>
      <c r="O6" s="29"/>
      <c r="P6" s="29"/>
      <c r="Q6" s="30"/>
    </row>
    <row r="7" spans="1:18" ht="38.25" x14ac:dyDescent="0.2">
      <c r="A7" s="32">
        <v>505</v>
      </c>
      <c r="B7" s="21" t="s">
        <v>21</v>
      </c>
      <c r="C7" s="22">
        <v>15</v>
      </c>
      <c r="D7" s="22" t="s">
        <v>22</v>
      </c>
      <c r="E7" s="22" t="s">
        <v>79</v>
      </c>
      <c r="F7" s="23">
        <v>1</v>
      </c>
      <c r="G7" s="23">
        <v>0</v>
      </c>
      <c r="H7" s="22" t="s">
        <v>24</v>
      </c>
      <c r="I7" s="24">
        <f t="shared" ref="I7:I22" si="0">F7+G7</f>
        <v>1</v>
      </c>
      <c r="J7" s="25"/>
      <c r="K7" s="26"/>
      <c r="L7" s="27"/>
      <c r="M7" s="28"/>
      <c r="N7" s="33">
        <f t="shared" ref="N7:N19" si="1">SUM(J7:K7)</f>
        <v>0</v>
      </c>
      <c r="O7" s="33">
        <f t="shared" ref="O7:O22" si="2">SUM(L7:M7)</f>
        <v>0</v>
      </c>
      <c r="P7" s="34">
        <f t="shared" ref="P7:P22" si="3">I7*(N7+O7)</f>
        <v>0</v>
      </c>
      <c r="Q7" s="30"/>
    </row>
    <row r="8" spans="1:18" ht="38.25" x14ac:dyDescent="0.2">
      <c r="A8" s="32">
        <v>506</v>
      </c>
      <c r="B8" s="21" t="s">
        <v>21</v>
      </c>
      <c r="C8" s="22">
        <v>15</v>
      </c>
      <c r="D8" s="22" t="s">
        <v>22</v>
      </c>
      <c r="E8" s="22" t="s">
        <v>80</v>
      </c>
      <c r="F8" s="23">
        <v>0</v>
      </c>
      <c r="G8" s="23">
        <v>1</v>
      </c>
      <c r="H8" s="22" t="s">
        <v>24</v>
      </c>
      <c r="I8" s="24">
        <f t="shared" si="0"/>
        <v>1</v>
      </c>
      <c r="J8" s="25"/>
      <c r="K8" s="26"/>
      <c r="L8" s="27"/>
      <c r="M8" s="28"/>
      <c r="N8" s="33">
        <f t="shared" si="1"/>
        <v>0</v>
      </c>
      <c r="O8" s="33">
        <f t="shared" si="2"/>
        <v>0</v>
      </c>
      <c r="P8" s="34">
        <f t="shared" si="3"/>
        <v>0</v>
      </c>
      <c r="Q8" s="30"/>
      <c r="R8" s="31"/>
    </row>
    <row r="9" spans="1:18" ht="38.25" x14ac:dyDescent="0.2">
      <c r="A9" s="32">
        <v>512</v>
      </c>
      <c r="B9" s="21" t="s">
        <v>21</v>
      </c>
      <c r="C9" s="22">
        <v>15</v>
      </c>
      <c r="D9" s="22" t="s">
        <v>22</v>
      </c>
      <c r="E9" s="22" t="s">
        <v>39</v>
      </c>
      <c r="F9" s="23">
        <v>1</v>
      </c>
      <c r="G9" s="23">
        <v>0</v>
      </c>
      <c r="H9" s="22" t="s">
        <v>24</v>
      </c>
      <c r="I9" s="24">
        <f t="shared" si="0"/>
        <v>1</v>
      </c>
      <c r="J9" s="25"/>
      <c r="K9" s="26"/>
      <c r="L9" s="27"/>
      <c r="M9" s="28"/>
      <c r="N9" s="33">
        <f t="shared" si="1"/>
        <v>0</v>
      </c>
      <c r="O9" s="33">
        <f t="shared" si="2"/>
        <v>0</v>
      </c>
      <c r="P9" s="34">
        <f t="shared" si="3"/>
        <v>0</v>
      </c>
      <c r="Q9" s="30"/>
      <c r="R9" s="31"/>
    </row>
    <row r="10" spans="1:18" ht="38.25" x14ac:dyDescent="0.2">
      <c r="A10" s="32">
        <v>511</v>
      </c>
      <c r="B10" s="21" t="s">
        <v>21</v>
      </c>
      <c r="C10" s="22">
        <v>15</v>
      </c>
      <c r="D10" s="22" t="s">
        <v>22</v>
      </c>
      <c r="E10" s="22" t="s">
        <v>33</v>
      </c>
      <c r="F10" s="23">
        <v>0</v>
      </c>
      <c r="G10" s="23">
        <v>1</v>
      </c>
      <c r="H10" s="22" t="s">
        <v>24</v>
      </c>
      <c r="I10" s="24">
        <f t="shared" si="0"/>
        <v>1</v>
      </c>
      <c r="J10" s="25"/>
      <c r="K10" s="26"/>
      <c r="L10" s="27"/>
      <c r="M10" s="28"/>
      <c r="N10" s="33">
        <f t="shared" si="1"/>
        <v>0</v>
      </c>
      <c r="O10" s="33">
        <f t="shared" si="2"/>
        <v>0</v>
      </c>
      <c r="P10" s="34">
        <f t="shared" si="3"/>
        <v>0</v>
      </c>
      <c r="Q10" s="30"/>
      <c r="R10" s="31"/>
    </row>
    <row r="11" spans="1:18" ht="38.25" x14ac:dyDescent="0.2">
      <c r="A11" s="32" t="s">
        <v>81</v>
      </c>
      <c r="B11" s="21" t="s">
        <v>21</v>
      </c>
      <c r="C11" s="22">
        <v>15</v>
      </c>
      <c r="D11" s="22" t="s">
        <v>22</v>
      </c>
      <c r="E11" s="22" t="s">
        <v>82</v>
      </c>
      <c r="F11" s="23">
        <v>0</v>
      </c>
      <c r="G11" s="23">
        <v>1</v>
      </c>
      <c r="H11" s="22" t="s">
        <v>24</v>
      </c>
      <c r="I11" s="24">
        <f t="shared" si="0"/>
        <v>1</v>
      </c>
      <c r="J11" s="25"/>
      <c r="K11" s="26"/>
      <c r="L11" s="27"/>
      <c r="M11" s="28"/>
      <c r="N11" s="33">
        <f t="shared" si="1"/>
        <v>0</v>
      </c>
      <c r="O11" s="33">
        <f t="shared" si="2"/>
        <v>0</v>
      </c>
      <c r="P11" s="34">
        <f t="shared" si="3"/>
        <v>0</v>
      </c>
      <c r="Q11" s="30"/>
      <c r="R11" s="31"/>
    </row>
    <row r="12" spans="1:18" ht="38.25" x14ac:dyDescent="0.2">
      <c r="A12" s="32">
        <v>510</v>
      </c>
      <c r="B12" s="21" t="s">
        <v>21</v>
      </c>
      <c r="C12" s="22">
        <v>15</v>
      </c>
      <c r="D12" s="22" t="s">
        <v>22</v>
      </c>
      <c r="E12" s="22" t="s">
        <v>83</v>
      </c>
      <c r="F12" s="23">
        <v>1</v>
      </c>
      <c r="G12" s="23">
        <v>0</v>
      </c>
      <c r="H12" s="22" t="s">
        <v>24</v>
      </c>
      <c r="I12" s="24">
        <f t="shared" si="0"/>
        <v>1</v>
      </c>
      <c r="J12" s="25"/>
      <c r="K12" s="26"/>
      <c r="L12" s="27"/>
      <c r="M12" s="28"/>
      <c r="N12" s="33">
        <f t="shared" si="1"/>
        <v>0</v>
      </c>
      <c r="O12" s="33">
        <f t="shared" si="2"/>
        <v>0</v>
      </c>
      <c r="P12" s="34">
        <f t="shared" si="3"/>
        <v>0</v>
      </c>
      <c r="Q12" s="30"/>
      <c r="R12" s="31"/>
    </row>
    <row r="13" spans="1:18" ht="38.25" x14ac:dyDescent="0.2">
      <c r="A13" s="32">
        <v>508</v>
      </c>
      <c r="B13" s="21" t="s">
        <v>21</v>
      </c>
      <c r="C13" s="22">
        <v>10</v>
      </c>
      <c r="D13" s="22" t="s">
        <v>84</v>
      </c>
      <c r="E13" s="22" t="s">
        <v>85</v>
      </c>
      <c r="F13" s="23">
        <v>1</v>
      </c>
      <c r="G13" s="23">
        <v>0</v>
      </c>
      <c r="H13" s="22" t="s">
        <v>24</v>
      </c>
      <c r="I13" s="24">
        <f t="shared" si="0"/>
        <v>1</v>
      </c>
      <c r="J13" s="25"/>
      <c r="K13" s="26"/>
      <c r="L13" s="27"/>
      <c r="M13" s="28"/>
      <c r="N13" s="33">
        <f t="shared" si="1"/>
        <v>0</v>
      </c>
      <c r="O13" s="33">
        <f t="shared" si="2"/>
        <v>0</v>
      </c>
      <c r="P13" s="34">
        <f t="shared" si="3"/>
        <v>0</v>
      </c>
      <c r="Q13" s="30"/>
      <c r="R13" s="31"/>
    </row>
    <row r="14" spans="1:18" ht="25.5" x14ac:dyDescent="0.2">
      <c r="A14" s="32">
        <v>509</v>
      </c>
      <c r="B14" s="21" t="s">
        <v>21</v>
      </c>
      <c r="C14" s="22">
        <v>10</v>
      </c>
      <c r="D14" s="22" t="s">
        <v>25</v>
      </c>
      <c r="E14" s="22" t="s">
        <v>86</v>
      </c>
      <c r="F14" s="23">
        <v>0</v>
      </c>
      <c r="G14" s="23">
        <v>1</v>
      </c>
      <c r="H14" s="22" t="s">
        <v>24</v>
      </c>
      <c r="I14" s="24">
        <f t="shared" si="0"/>
        <v>1</v>
      </c>
      <c r="J14" s="25"/>
      <c r="K14" s="26"/>
      <c r="L14" s="27"/>
      <c r="M14" s="28"/>
      <c r="N14" s="33">
        <f t="shared" si="1"/>
        <v>0</v>
      </c>
      <c r="O14" s="33">
        <f t="shared" si="2"/>
        <v>0</v>
      </c>
      <c r="P14" s="34">
        <f t="shared" si="3"/>
        <v>0</v>
      </c>
      <c r="Q14" s="30"/>
      <c r="R14" s="31"/>
    </row>
    <row r="15" spans="1:18" ht="25.5" x14ac:dyDescent="0.2">
      <c r="A15" s="32" t="s">
        <v>87</v>
      </c>
      <c r="B15" s="21" t="s">
        <v>21</v>
      </c>
      <c r="C15" s="22">
        <v>10</v>
      </c>
      <c r="D15" s="22" t="s">
        <v>25</v>
      </c>
      <c r="E15" s="22" t="s">
        <v>88</v>
      </c>
      <c r="F15" s="23">
        <v>0</v>
      </c>
      <c r="G15" s="23">
        <v>1</v>
      </c>
      <c r="H15" s="22" t="s">
        <v>24</v>
      </c>
      <c r="I15" s="24">
        <f t="shared" si="0"/>
        <v>1</v>
      </c>
      <c r="J15" s="25"/>
      <c r="K15" s="26"/>
      <c r="L15" s="27"/>
      <c r="M15" s="28"/>
      <c r="N15" s="33">
        <f t="shared" si="1"/>
        <v>0</v>
      </c>
      <c r="O15" s="33">
        <f t="shared" si="2"/>
        <v>0</v>
      </c>
      <c r="P15" s="34">
        <f t="shared" si="3"/>
        <v>0</v>
      </c>
      <c r="Q15" s="30"/>
      <c r="R15" s="31"/>
    </row>
    <row r="16" spans="1:18" ht="38.25" x14ac:dyDescent="0.2">
      <c r="A16" s="32">
        <v>507</v>
      </c>
      <c r="B16" s="21" t="s">
        <v>21</v>
      </c>
      <c r="C16" s="22">
        <v>10</v>
      </c>
      <c r="D16" s="22" t="s">
        <v>84</v>
      </c>
      <c r="E16" s="22" t="s">
        <v>89</v>
      </c>
      <c r="F16" s="23">
        <v>1</v>
      </c>
      <c r="G16" s="23">
        <v>0</v>
      </c>
      <c r="H16" s="22" t="s">
        <v>24</v>
      </c>
      <c r="I16" s="24">
        <f t="shared" si="0"/>
        <v>1</v>
      </c>
      <c r="J16" s="25"/>
      <c r="K16" s="26"/>
      <c r="L16" s="27"/>
      <c r="M16" s="28"/>
      <c r="N16" s="33">
        <f t="shared" si="1"/>
        <v>0</v>
      </c>
      <c r="O16" s="33">
        <f t="shared" si="2"/>
        <v>0</v>
      </c>
      <c r="P16" s="34">
        <f t="shared" si="3"/>
        <v>0</v>
      </c>
      <c r="Q16" s="30"/>
      <c r="R16" s="31"/>
    </row>
    <row r="17" spans="1:18" ht="25.5" x14ac:dyDescent="0.2">
      <c r="A17" s="32">
        <v>516</v>
      </c>
      <c r="B17" s="21" t="s">
        <v>21</v>
      </c>
      <c r="C17" s="22">
        <v>10</v>
      </c>
      <c r="D17" s="22" t="s">
        <v>25</v>
      </c>
      <c r="E17" s="22" t="s">
        <v>90</v>
      </c>
      <c r="F17" s="23">
        <v>0</v>
      </c>
      <c r="G17" s="23">
        <v>1</v>
      </c>
      <c r="H17" s="22" t="s">
        <v>24</v>
      </c>
      <c r="I17" s="24">
        <f t="shared" si="0"/>
        <v>1</v>
      </c>
      <c r="J17" s="25"/>
      <c r="K17" s="26"/>
      <c r="L17" s="27"/>
      <c r="M17" s="28"/>
      <c r="N17" s="33">
        <f t="shared" si="1"/>
        <v>0</v>
      </c>
      <c r="O17" s="33">
        <f t="shared" si="2"/>
        <v>0</v>
      </c>
      <c r="P17" s="34">
        <f t="shared" si="3"/>
        <v>0</v>
      </c>
      <c r="Q17" s="30"/>
      <c r="R17" s="31"/>
    </row>
    <row r="18" spans="1:18" ht="25.5" x14ac:dyDescent="0.2">
      <c r="A18" s="32">
        <v>515</v>
      </c>
      <c r="B18" s="21" t="s">
        <v>21</v>
      </c>
      <c r="C18" s="22">
        <v>10</v>
      </c>
      <c r="D18" s="22" t="s">
        <v>25</v>
      </c>
      <c r="E18" s="22" t="s">
        <v>91</v>
      </c>
      <c r="F18" s="23">
        <v>1</v>
      </c>
      <c r="G18" s="23">
        <v>0</v>
      </c>
      <c r="H18" s="22" t="s">
        <v>24</v>
      </c>
      <c r="I18" s="24">
        <f t="shared" si="0"/>
        <v>1</v>
      </c>
      <c r="J18" s="25"/>
      <c r="K18" s="26"/>
      <c r="L18" s="27"/>
      <c r="M18" s="28"/>
      <c r="N18" s="33">
        <f t="shared" si="1"/>
        <v>0</v>
      </c>
      <c r="O18" s="33">
        <f t="shared" si="2"/>
        <v>0</v>
      </c>
      <c r="P18" s="34">
        <f t="shared" si="3"/>
        <v>0</v>
      </c>
      <c r="Q18" s="30"/>
      <c r="R18" s="31"/>
    </row>
    <row r="19" spans="1:18" ht="25.5" x14ac:dyDescent="0.2">
      <c r="A19" s="32">
        <v>514</v>
      </c>
      <c r="B19" s="21" t="s">
        <v>21</v>
      </c>
      <c r="C19" s="22">
        <v>10</v>
      </c>
      <c r="D19" s="22" t="s">
        <v>25</v>
      </c>
      <c r="E19" s="22" t="s">
        <v>65</v>
      </c>
      <c r="F19" s="23">
        <v>1</v>
      </c>
      <c r="G19" s="23">
        <v>0</v>
      </c>
      <c r="H19" s="22" t="s">
        <v>24</v>
      </c>
      <c r="I19" s="24">
        <f t="shared" si="0"/>
        <v>1</v>
      </c>
      <c r="J19" s="25"/>
      <c r="K19" s="26"/>
      <c r="L19" s="27"/>
      <c r="M19" s="28"/>
      <c r="N19" s="33">
        <f t="shared" si="1"/>
        <v>0</v>
      </c>
      <c r="O19" s="33">
        <f t="shared" si="2"/>
        <v>0</v>
      </c>
      <c r="P19" s="34">
        <f t="shared" si="3"/>
        <v>0</v>
      </c>
      <c r="Q19" s="30"/>
      <c r="R19" s="31"/>
    </row>
    <row r="20" spans="1:18" ht="25.5" x14ac:dyDescent="0.2">
      <c r="A20" s="32">
        <v>513</v>
      </c>
      <c r="B20" s="21" t="s">
        <v>21</v>
      </c>
      <c r="C20" s="22">
        <v>10</v>
      </c>
      <c r="D20" s="22" t="s">
        <v>25</v>
      </c>
      <c r="E20" s="22" t="s">
        <v>57</v>
      </c>
      <c r="F20" s="23">
        <v>1</v>
      </c>
      <c r="G20" s="23">
        <v>0</v>
      </c>
      <c r="H20" s="22" t="s">
        <v>24</v>
      </c>
      <c r="I20" s="24">
        <f t="shared" si="0"/>
        <v>1</v>
      </c>
      <c r="J20" s="25"/>
      <c r="K20" s="26"/>
      <c r="L20" s="27"/>
      <c r="M20" s="28"/>
      <c r="N20" s="33">
        <v>0</v>
      </c>
      <c r="O20" s="33">
        <f t="shared" si="2"/>
        <v>0</v>
      </c>
      <c r="P20" s="34">
        <f t="shared" si="3"/>
        <v>0</v>
      </c>
      <c r="Q20" s="30"/>
      <c r="R20" s="31"/>
    </row>
    <row r="21" spans="1:18" ht="38.25" x14ac:dyDescent="0.2">
      <c r="A21" s="32">
        <v>503</v>
      </c>
      <c r="B21" s="21" t="s">
        <v>21</v>
      </c>
      <c r="C21" s="22">
        <v>15</v>
      </c>
      <c r="D21" s="22" t="s">
        <v>22</v>
      </c>
      <c r="E21" s="22" t="s">
        <v>92</v>
      </c>
      <c r="F21" s="23">
        <v>1</v>
      </c>
      <c r="G21" s="23">
        <v>0</v>
      </c>
      <c r="H21" s="22" t="s">
        <v>24</v>
      </c>
      <c r="I21" s="24">
        <f t="shared" si="0"/>
        <v>1</v>
      </c>
      <c r="J21" s="25"/>
      <c r="K21" s="26"/>
      <c r="L21" s="27"/>
      <c r="M21" s="28"/>
      <c r="N21" s="33">
        <v>0</v>
      </c>
      <c r="O21" s="33">
        <f t="shared" si="2"/>
        <v>0</v>
      </c>
      <c r="P21" s="34">
        <f t="shared" si="3"/>
        <v>0</v>
      </c>
      <c r="Q21" s="30"/>
      <c r="R21" s="31"/>
    </row>
    <row r="22" spans="1:18" ht="38.25" x14ac:dyDescent="0.2">
      <c r="A22" s="32">
        <v>504</v>
      </c>
      <c r="B22" s="21" t="s">
        <v>21</v>
      </c>
      <c r="C22" s="22">
        <v>15</v>
      </c>
      <c r="D22" s="22" t="s">
        <v>22</v>
      </c>
      <c r="E22" s="22" t="s">
        <v>26</v>
      </c>
      <c r="F22" s="23">
        <v>0</v>
      </c>
      <c r="G22" s="23">
        <v>1</v>
      </c>
      <c r="H22" s="22" t="s">
        <v>24</v>
      </c>
      <c r="I22" s="24">
        <f t="shared" si="0"/>
        <v>1</v>
      </c>
      <c r="J22" s="25"/>
      <c r="K22" s="26"/>
      <c r="L22" s="27"/>
      <c r="M22" s="28"/>
      <c r="N22" s="33">
        <v>0</v>
      </c>
      <c r="O22" s="33">
        <f t="shared" si="2"/>
        <v>0</v>
      </c>
      <c r="P22" s="34">
        <f t="shared" si="3"/>
        <v>0</v>
      </c>
      <c r="Q22" s="30"/>
    </row>
    <row r="23" spans="1:18" x14ac:dyDescent="0.2">
      <c r="A23" s="35"/>
      <c r="B23" s="36"/>
      <c r="C23" s="36"/>
      <c r="D23" s="36"/>
      <c r="E23" s="36"/>
      <c r="F23" s="103">
        <f>SUM(F6:G22)</f>
        <v>16</v>
      </c>
      <c r="G23" s="103"/>
      <c r="H23" s="36"/>
      <c r="I23" s="37"/>
      <c r="J23" s="39"/>
      <c r="K23" s="39"/>
      <c r="L23" s="39"/>
      <c r="M23" s="39"/>
      <c r="N23" s="40">
        <f>SUM(N7:N22)</f>
        <v>0</v>
      </c>
      <c r="O23" s="40">
        <f>SUM(O7:O22)</f>
        <v>0</v>
      </c>
      <c r="P23" s="41">
        <f>SUM(P7:P22)</f>
        <v>0</v>
      </c>
      <c r="Q23" s="42"/>
    </row>
    <row r="24" spans="1:18" x14ac:dyDescent="0.2">
      <c r="A24" s="43"/>
      <c r="B24" s="44"/>
      <c r="C24" s="44"/>
      <c r="D24" s="44"/>
      <c r="E24" s="44"/>
      <c r="F24" s="44"/>
      <c r="G24" s="104" t="s">
        <v>40</v>
      </c>
      <c r="H24" s="104"/>
      <c r="I24" s="104"/>
      <c r="J24" s="104"/>
      <c r="K24" s="104"/>
      <c r="L24" s="104"/>
      <c r="M24" s="104"/>
      <c r="N24" s="104"/>
      <c r="O24" s="45"/>
      <c r="P24" s="105">
        <f>SUM(N9:N22)</f>
        <v>0</v>
      </c>
      <c r="Q24" s="105"/>
    </row>
    <row r="25" spans="1:18" x14ac:dyDescent="0.2">
      <c r="A25" s="43"/>
      <c r="B25" s="44"/>
      <c r="C25" s="44"/>
      <c r="D25" s="44"/>
      <c r="E25" s="44"/>
      <c r="F25" s="44"/>
      <c r="G25" s="106" t="s">
        <v>41</v>
      </c>
      <c r="H25" s="106"/>
      <c r="I25" s="106"/>
      <c r="J25" s="106"/>
      <c r="K25" s="106"/>
      <c r="L25" s="106"/>
      <c r="M25" s="106"/>
      <c r="N25" s="46">
        <v>0</v>
      </c>
      <c r="O25" s="46"/>
      <c r="P25" s="95">
        <f>(P24*N25)</f>
        <v>0</v>
      </c>
      <c r="Q25" s="95"/>
    </row>
    <row r="26" spans="1:18" s="48" customFormat="1" x14ac:dyDescent="0.2">
      <c r="A26" s="43"/>
      <c r="B26" s="44"/>
      <c r="C26" s="44"/>
      <c r="D26" s="44"/>
      <c r="E26" s="44"/>
      <c r="F26" s="44"/>
      <c r="G26" s="98" t="s">
        <v>42</v>
      </c>
      <c r="H26" s="98"/>
      <c r="I26" s="98"/>
      <c r="J26" s="98"/>
      <c r="K26" s="98"/>
      <c r="L26" s="98"/>
      <c r="M26" s="98"/>
      <c r="N26" s="98"/>
      <c r="O26" s="47"/>
      <c r="P26" s="99">
        <f>(P24-P25)</f>
        <v>0</v>
      </c>
      <c r="Q26" s="99"/>
    </row>
    <row r="27" spans="1:18" x14ac:dyDescent="0.2">
      <c r="A27" s="43"/>
      <c r="B27" s="44"/>
      <c r="C27" s="44"/>
      <c r="D27" s="44"/>
      <c r="E27" s="44"/>
      <c r="F27" s="44"/>
      <c r="G27" s="100" t="s">
        <v>41</v>
      </c>
      <c r="H27" s="100"/>
      <c r="I27" s="100"/>
      <c r="J27" s="100"/>
      <c r="K27" s="100"/>
      <c r="L27" s="100"/>
      <c r="M27" s="100"/>
      <c r="N27" s="46">
        <v>0</v>
      </c>
      <c r="O27" s="46"/>
      <c r="P27" s="101">
        <f>SUM(P26*N27)</f>
        <v>0</v>
      </c>
      <c r="Q27" s="101"/>
    </row>
    <row r="28" spans="1:18" ht="15.75" x14ac:dyDescent="0.25">
      <c r="A28" s="49" t="s">
        <v>43</v>
      </c>
      <c r="B28" s="50" t="s">
        <v>44</v>
      </c>
      <c r="C28" s="5"/>
      <c r="D28" s="5"/>
      <c r="E28" s="44"/>
      <c r="F28" s="44"/>
      <c r="G28" s="102" t="s">
        <v>45</v>
      </c>
      <c r="H28" s="102"/>
      <c r="I28" s="102"/>
      <c r="J28" s="102"/>
      <c r="K28" s="102"/>
      <c r="L28" s="102"/>
      <c r="M28" s="102"/>
      <c r="N28" s="102"/>
      <c r="O28" s="51"/>
      <c r="P28" s="99">
        <f>SUM(P26-P27)</f>
        <v>0</v>
      </c>
      <c r="Q28" s="99"/>
    </row>
    <row r="29" spans="1:18" x14ac:dyDescent="0.2">
      <c r="A29" s="43"/>
      <c r="B29" s="44"/>
      <c r="C29" s="44"/>
      <c r="D29" s="44"/>
      <c r="E29" s="44"/>
      <c r="F29" s="44"/>
      <c r="G29" s="93" t="s">
        <v>46</v>
      </c>
      <c r="H29" s="93"/>
      <c r="I29" s="93"/>
      <c r="J29" s="93"/>
      <c r="K29" s="93"/>
      <c r="L29" s="93"/>
      <c r="M29" s="93"/>
      <c r="N29" s="93"/>
      <c r="O29" s="52"/>
      <c r="P29" s="94"/>
      <c r="Q29" s="94"/>
    </row>
    <row r="30" spans="1:18" x14ac:dyDescent="0.2">
      <c r="A30" s="43"/>
      <c r="B30" s="44"/>
      <c r="C30" s="44"/>
      <c r="D30" s="44"/>
      <c r="E30" s="44"/>
      <c r="F30" s="44"/>
      <c r="G30" s="93" t="s">
        <v>47</v>
      </c>
      <c r="H30" s="93"/>
      <c r="I30" s="93"/>
      <c r="J30" s="93"/>
      <c r="K30" s="93"/>
      <c r="L30" s="93"/>
      <c r="M30" s="93"/>
      <c r="N30" s="93"/>
      <c r="O30" s="52"/>
      <c r="P30" s="95"/>
      <c r="Q30" s="95"/>
    </row>
    <row r="31" spans="1:18" x14ac:dyDescent="0.2">
      <c r="A31" s="43"/>
      <c r="B31" s="44"/>
      <c r="C31" s="44"/>
      <c r="D31" s="44"/>
      <c r="E31" s="44"/>
      <c r="F31" s="44"/>
      <c r="G31" s="96" t="s">
        <v>48</v>
      </c>
      <c r="H31" s="96"/>
      <c r="I31" s="96"/>
      <c r="J31" s="96"/>
      <c r="K31" s="96"/>
      <c r="L31" s="96"/>
      <c r="M31" s="96"/>
      <c r="N31" s="96"/>
      <c r="O31" s="53"/>
      <c r="P31" s="97">
        <f>SUM(O9:O22)</f>
        <v>0</v>
      </c>
      <c r="Q31" s="97"/>
    </row>
    <row r="32" spans="1:18" ht="3" customHeight="1" x14ac:dyDescent="0.2">
      <c r="A32" s="43"/>
      <c r="B32" s="44"/>
      <c r="C32" s="44"/>
      <c r="D32" s="44"/>
      <c r="E32" s="44"/>
      <c r="F32" s="44"/>
      <c r="G32" s="54"/>
      <c r="H32" s="54"/>
      <c r="I32" s="54"/>
      <c r="J32" s="55"/>
      <c r="K32" s="55"/>
      <c r="L32" s="55"/>
      <c r="M32" s="55"/>
      <c r="N32" s="55"/>
      <c r="O32" s="55"/>
      <c r="P32" s="56"/>
      <c r="Q32" s="57"/>
    </row>
    <row r="33" spans="1:17" x14ac:dyDescent="0.2">
      <c r="A33" s="43"/>
      <c r="B33" s="44"/>
      <c r="C33" s="44"/>
      <c r="D33" s="44"/>
      <c r="E33" s="44"/>
      <c r="F33" s="44"/>
      <c r="G33" s="87" t="s">
        <v>49</v>
      </c>
      <c r="H33" s="87"/>
      <c r="I33" s="87"/>
      <c r="J33" s="87"/>
      <c r="K33" s="87"/>
      <c r="L33" s="87"/>
      <c r="M33" s="87"/>
      <c r="N33" s="87"/>
      <c r="O33" s="58"/>
      <c r="P33" s="88">
        <f>SUM((P24-P25-P27)+P29+P30+P31)</f>
        <v>0</v>
      </c>
      <c r="Q33" s="88"/>
    </row>
    <row r="34" spans="1:17" ht="15.75" x14ac:dyDescent="0.25">
      <c r="A34" s="43"/>
      <c r="B34" s="44"/>
      <c r="C34" s="44"/>
      <c r="D34" s="44"/>
      <c r="E34" s="44"/>
      <c r="F34" s="44"/>
      <c r="G34" s="89" t="s">
        <v>50</v>
      </c>
      <c r="H34" s="89"/>
      <c r="I34" s="89"/>
      <c r="J34" s="89"/>
      <c r="K34" s="89"/>
      <c r="L34" s="89"/>
      <c r="M34" s="89"/>
      <c r="N34" s="59">
        <v>0.21</v>
      </c>
      <c r="O34" s="59"/>
      <c r="P34" s="90">
        <f>SUM(P33*N34)</f>
        <v>0</v>
      </c>
      <c r="Q34" s="90"/>
    </row>
    <row r="35" spans="1:17" ht="20.25" x14ac:dyDescent="0.3">
      <c r="A35" s="43"/>
      <c r="B35" s="44"/>
      <c r="C35" s="44"/>
      <c r="D35" s="44"/>
      <c r="E35" s="44"/>
      <c r="F35" s="44"/>
      <c r="G35" s="91" t="s">
        <v>51</v>
      </c>
      <c r="H35" s="91"/>
      <c r="I35" s="91"/>
      <c r="J35" s="91"/>
      <c r="K35" s="91"/>
      <c r="L35" s="91"/>
      <c r="M35" s="91"/>
      <c r="N35" s="91"/>
      <c r="O35" s="60"/>
      <c r="P35" s="92">
        <f>SUM(P33+P34)</f>
        <v>0</v>
      </c>
      <c r="Q35" s="92"/>
    </row>
    <row r="36" spans="1:17" ht="13.5" customHeight="1" x14ac:dyDescent="0.2"/>
  </sheetData>
  <autoFilter ref="A3:Q31"/>
  <mergeCells count="39">
    <mergeCell ref="J2:Q2"/>
    <mergeCell ref="A3:A4"/>
    <mergeCell ref="B3:B4"/>
    <mergeCell ref="C3:C4"/>
    <mergeCell ref="D3:D4"/>
    <mergeCell ref="E3:E4"/>
    <mergeCell ref="F3:G4"/>
    <mergeCell ref="H3:H4"/>
    <mergeCell ref="I3:I4"/>
    <mergeCell ref="J3:J4"/>
    <mergeCell ref="K3:K4"/>
    <mergeCell ref="L3:L4"/>
    <mergeCell ref="M3:M4"/>
    <mergeCell ref="N3:N4"/>
    <mergeCell ref="P3:P4"/>
    <mergeCell ref="Q3:Q4"/>
    <mergeCell ref="F23:G23"/>
    <mergeCell ref="G24:N24"/>
    <mergeCell ref="P24:Q24"/>
    <mergeCell ref="G25:M25"/>
    <mergeCell ref="P25:Q25"/>
    <mergeCell ref="G26:N26"/>
    <mergeCell ref="P26:Q26"/>
    <mergeCell ref="G27:M27"/>
    <mergeCell ref="P27:Q27"/>
    <mergeCell ref="G28:N28"/>
    <mergeCell ref="P28:Q28"/>
    <mergeCell ref="G29:N29"/>
    <mergeCell ref="P29:Q29"/>
    <mergeCell ref="G30:N30"/>
    <mergeCell ref="P30:Q30"/>
    <mergeCell ref="G31:N31"/>
    <mergeCell ref="P31:Q31"/>
    <mergeCell ref="G33:N33"/>
    <mergeCell ref="P33:Q33"/>
    <mergeCell ref="G34:M34"/>
    <mergeCell ref="P34:Q34"/>
    <mergeCell ref="G35:N35"/>
    <mergeCell ref="P35:Q35"/>
  </mergeCells>
  <pageMargins left="0.196527777777778" right="0.196527777777778" top="0.43333333333333302" bottom="0.43333333333333302" header="0.15763888888888899" footer="0.51180555555555496"/>
  <pageSetup paperSize="0" scale="0" firstPageNumber="0" orientation="portrait" usePrinterDefaults="0" horizontalDpi="0" verticalDpi="0" copies="0"/>
  <headerFooter>
    <oddHeader>&amp;L&amp;8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R34"/>
  <sheetViews>
    <sheetView showGridLines="0" zoomScale="80" zoomScaleNormal="80" zoomScalePageLayoutView="90" workbookViewId="0">
      <selection activeCell="P7" sqref="P7"/>
    </sheetView>
  </sheetViews>
  <sheetFormatPr defaultRowHeight="12.75" x14ac:dyDescent="0.2"/>
  <cols>
    <col min="1" max="1" width="14.85546875"/>
    <col min="2" max="2" width="12.140625"/>
    <col min="3" max="3" width="5.42578125"/>
    <col min="4" max="4" width="10.7109375"/>
    <col min="5" max="5" width="14.42578125"/>
    <col min="6" max="6" width="5.28515625"/>
    <col min="7" max="7" width="5.42578125"/>
    <col min="8" max="8" width="10.85546875"/>
    <col min="9" max="9" width="5.5703125" style="1"/>
    <col min="10" max="11" width="8.7109375" style="74"/>
    <col min="12" max="12" width="6.5703125" style="74"/>
    <col min="13" max="13" width="8" style="74"/>
    <col min="14" max="16" width="11" style="3"/>
    <col min="17" max="17" width="19.7109375"/>
    <col min="18" max="1025" width="8.7109375"/>
  </cols>
  <sheetData>
    <row r="1" spans="1:18" ht="15.75" x14ac:dyDescent="0.25">
      <c r="A1" s="61" t="s">
        <v>0</v>
      </c>
      <c r="B1" s="5"/>
      <c r="C1" s="5"/>
      <c r="D1" s="5"/>
      <c r="E1" s="5"/>
      <c r="F1" s="5"/>
      <c r="G1" s="5"/>
      <c r="I1"/>
      <c r="J1" s="3"/>
      <c r="K1" s="3"/>
      <c r="L1" s="3"/>
      <c r="M1" s="3"/>
      <c r="N1"/>
      <c r="O1"/>
      <c r="P1"/>
    </row>
    <row r="2" spans="1:18" ht="15.75" x14ac:dyDescent="0.25">
      <c r="A2" s="6" t="s">
        <v>1</v>
      </c>
      <c r="B2" s="7"/>
      <c r="C2" s="7"/>
      <c r="D2" s="7"/>
      <c r="E2" s="7"/>
      <c r="F2" s="7"/>
      <c r="G2" s="7"/>
      <c r="H2" s="7"/>
      <c r="I2" s="8"/>
      <c r="J2" s="9"/>
      <c r="K2" s="107" t="s">
        <v>2</v>
      </c>
      <c r="L2" s="107"/>
      <c r="M2" s="107"/>
      <c r="N2" s="107"/>
      <c r="O2" s="107"/>
      <c r="P2" s="107"/>
      <c r="Q2" s="107"/>
    </row>
    <row r="3" spans="1:18" ht="30" customHeight="1" x14ac:dyDescent="0.2">
      <c r="A3" s="108" t="s">
        <v>3</v>
      </c>
      <c r="B3" s="109" t="s">
        <v>4</v>
      </c>
      <c r="C3" s="109" t="s">
        <v>5</v>
      </c>
      <c r="D3" s="109" t="s">
        <v>6</v>
      </c>
      <c r="E3" s="110" t="s">
        <v>7</v>
      </c>
      <c r="F3" s="111" t="s">
        <v>8</v>
      </c>
      <c r="G3" s="111"/>
      <c r="H3" s="109" t="s">
        <v>9</v>
      </c>
      <c r="I3" s="109" t="s">
        <v>10</v>
      </c>
      <c r="J3" s="10"/>
      <c r="K3" s="112" t="s">
        <v>11</v>
      </c>
      <c r="L3" s="113" t="s">
        <v>52</v>
      </c>
      <c r="M3" s="114" t="s">
        <v>13</v>
      </c>
      <c r="N3" s="115" t="s">
        <v>14</v>
      </c>
      <c r="O3" s="11"/>
      <c r="P3" s="115" t="s">
        <v>15</v>
      </c>
      <c r="Q3" s="116" t="s">
        <v>16</v>
      </c>
      <c r="R3" s="12"/>
    </row>
    <row r="4" spans="1:18" ht="45" customHeight="1" x14ac:dyDescent="0.2">
      <c r="A4" s="108"/>
      <c r="B4" s="109"/>
      <c r="C4" s="109"/>
      <c r="D4" s="109"/>
      <c r="E4" s="110"/>
      <c r="F4" s="111"/>
      <c r="G4" s="111"/>
      <c r="H4" s="109"/>
      <c r="I4" s="109"/>
      <c r="J4" s="10" t="s">
        <v>17</v>
      </c>
      <c r="K4" s="112"/>
      <c r="L4" s="113"/>
      <c r="M4" s="114"/>
      <c r="N4" s="115"/>
      <c r="O4" s="11" t="s">
        <v>18</v>
      </c>
      <c r="P4" s="115"/>
      <c r="Q4" s="116"/>
      <c r="R4" s="12"/>
    </row>
    <row r="5" spans="1:18" ht="21" customHeight="1" x14ac:dyDescent="0.2">
      <c r="A5" s="13"/>
      <c r="B5" s="14"/>
      <c r="C5" s="14"/>
      <c r="D5" s="14"/>
      <c r="E5" s="14"/>
      <c r="F5" s="15" t="s">
        <v>19</v>
      </c>
      <c r="G5" s="15" t="s">
        <v>20</v>
      </c>
      <c r="H5" s="14"/>
      <c r="I5" s="14"/>
      <c r="J5" s="16"/>
      <c r="K5" s="16"/>
      <c r="L5" s="16"/>
      <c r="M5" s="17"/>
      <c r="N5" s="18"/>
      <c r="O5" s="18"/>
      <c r="P5" s="18"/>
      <c r="Q5" s="19"/>
      <c r="R5" s="12"/>
    </row>
    <row r="6" spans="1:18" s="31" customFormat="1" x14ac:dyDescent="0.2">
      <c r="A6" s="20"/>
      <c r="B6" s="21"/>
      <c r="C6" s="22"/>
      <c r="D6" s="22"/>
      <c r="E6" s="22"/>
      <c r="F6" s="23"/>
      <c r="G6" s="23"/>
      <c r="H6" s="22"/>
      <c r="I6" s="24"/>
      <c r="J6" s="25"/>
      <c r="K6" s="26"/>
      <c r="L6" s="27"/>
      <c r="M6" s="28"/>
      <c r="N6" s="29"/>
      <c r="O6" s="29"/>
      <c r="P6" s="29"/>
      <c r="Q6" s="30"/>
    </row>
    <row r="7" spans="1:18" ht="38.25" x14ac:dyDescent="0.2">
      <c r="A7" s="32">
        <v>605</v>
      </c>
      <c r="B7" s="21" t="s">
        <v>21</v>
      </c>
      <c r="C7" s="22">
        <v>15</v>
      </c>
      <c r="D7" s="22" t="s">
        <v>22</v>
      </c>
      <c r="E7" s="22" t="s">
        <v>69</v>
      </c>
      <c r="F7" s="23">
        <v>1</v>
      </c>
      <c r="G7" s="23">
        <v>0</v>
      </c>
      <c r="H7" s="22" t="s">
        <v>24</v>
      </c>
      <c r="I7" s="24">
        <f t="shared" ref="I7:I19" si="0">F7+G7</f>
        <v>1</v>
      </c>
      <c r="J7" s="25"/>
      <c r="K7" s="26"/>
      <c r="L7" s="27"/>
      <c r="M7" s="28"/>
      <c r="N7" s="33">
        <f t="shared" ref="N7:N16" si="1">SUM(J7:K7)</f>
        <v>0</v>
      </c>
      <c r="O7" s="33">
        <f t="shared" ref="O7:O19" si="2">SUM(L7:M7)</f>
        <v>0</v>
      </c>
      <c r="P7" s="34">
        <f t="shared" ref="P7:P19" si="3">SUM(N7:O7)</f>
        <v>0</v>
      </c>
      <c r="Q7" s="30"/>
    </row>
    <row r="8" spans="1:18" ht="25.5" x14ac:dyDescent="0.2">
      <c r="A8" s="32">
        <v>606</v>
      </c>
      <c r="B8" s="21" t="s">
        <v>21</v>
      </c>
      <c r="C8" s="22">
        <v>10</v>
      </c>
      <c r="D8" s="22" t="s">
        <v>25</v>
      </c>
      <c r="E8" s="22" t="s">
        <v>93</v>
      </c>
      <c r="F8" s="23">
        <v>1</v>
      </c>
      <c r="G8" s="23">
        <v>0</v>
      </c>
      <c r="H8" s="22" t="s">
        <v>24</v>
      </c>
      <c r="I8" s="24">
        <f t="shared" si="0"/>
        <v>1</v>
      </c>
      <c r="J8" s="25"/>
      <c r="K8" s="26"/>
      <c r="L8" s="27"/>
      <c r="M8" s="28"/>
      <c r="N8" s="33">
        <f t="shared" si="1"/>
        <v>0</v>
      </c>
      <c r="O8" s="33">
        <f t="shared" si="2"/>
        <v>0</v>
      </c>
      <c r="P8" s="34">
        <f t="shared" si="3"/>
        <v>0</v>
      </c>
      <c r="Q8" s="30"/>
      <c r="R8" s="31"/>
    </row>
    <row r="9" spans="1:18" ht="25.5" x14ac:dyDescent="0.2">
      <c r="A9" s="32">
        <v>612</v>
      </c>
      <c r="B9" s="21" t="s">
        <v>21</v>
      </c>
      <c r="C9" s="22">
        <v>10</v>
      </c>
      <c r="D9" s="22" t="s">
        <v>25</v>
      </c>
      <c r="E9" s="22" t="s">
        <v>94</v>
      </c>
      <c r="F9" s="23">
        <v>0</v>
      </c>
      <c r="G9" s="23">
        <v>1</v>
      </c>
      <c r="H9" s="22" t="s">
        <v>24</v>
      </c>
      <c r="I9" s="24">
        <f t="shared" si="0"/>
        <v>1</v>
      </c>
      <c r="J9" s="25"/>
      <c r="K9" s="26"/>
      <c r="L9" s="27"/>
      <c r="M9" s="28"/>
      <c r="N9" s="33">
        <f t="shared" si="1"/>
        <v>0</v>
      </c>
      <c r="O9" s="33">
        <f t="shared" si="2"/>
        <v>0</v>
      </c>
      <c r="P9" s="34">
        <f t="shared" si="3"/>
        <v>0</v>
      </c>
      <c r="Q9" s="30"/>
      <c r="R9" s="31"/>
    </row>
    <row r="10" spans="1:18" ht="38.25" x14ac:dyDescent="0.2">
      <c r="A10" s="32">
        <v>611</v>
      </c>
      <c r="B10" s="21" t="s">
        <v>21</v>
      </c>
      <c r="C10" s="22">
        <v>15</v>
      </c>
      <c r="D10" s="22" t="s">
        <v>22</v>
      </c>
      <c r="E10" s="22" t="s">
        <v>26</v>
      </c>
      <c r="F10" s="23">
        <v>1</v>
      </c>
      <c r="G10" s="23">
        <v>0</v>
      </c>
      <c r="H10" s="22" t="s">
        <v>24</v>
      </c>
      <c r="I10" s="24">
        <f t="shared" si="0"/>
        <v>1</v>
      </c>
      <c r="J10" s="25"/>
      <c r="K10" s="26"/>
      <c r="L10" s="27"/>
      <c r="M10" s="28"/>
      <c r="N10" s="33">
        <f t="shared" si="1"/>
        <v>0</v>
      </c>
      <c r="O10" s="33">
        <f t="shared" si="2"/>
        <v>0</v>
      </c>
      <c r="P10" s="34">
        <f t="shared" si="3"/>
        <v>0</v>
      </c>
      <c r="Q10" s="30"/>
      <c r="R10" s="31"/>
    </row>
    <row r="11" spans="1:18" ht="38.25" x14ac:dyDescent="0.2">
      <c r="A11" s="32">
        <v>608</v>
      </c>
      <c r="B11" s="21" t="s">
        <v>21</v>
      </c>
      <c r="C11" s="22">
        <v>15</v>
      </c>
      <c r="D11" s="22" t="s">
        <v>22</v>
      </c>
      <c r="E11" s="22" t="s">
        <v>71</v>
      </c>
      <c r="F11" s="23">
        <v>0</v>
      </c>
      <c r="G11" s="23">
        <v>1</v>
      </c>
      <c r="H11" s="22" t="s">
        <v>24</v>
      </c>
      <c r="I11" s="24">
        <f t="shared" si="0"/>
        <v>1</v>
      </c>
      <c r="J11" s="25"/>
      <c r="K11" s="26"/>
      <c r="L11" s="27"/>
      <c r="M11" s="28"/>
      <c r="N11" s="33">
        <f t="shared" si="1"/>
        <v>0</v>
      </c>
      <c r="O11" s="33">
        <f t="shared" si="2"/>
        <v>0</v>
      </c>
      <c r="P11" s="34">
        <f t="shared" si="3"/>
        <v>0</v>
      </c>
      <c r="Q11" s="30"/>
      <c r="R11" s="31"/>
    </row>
    <row r="12" spans="1:18" ht="25.5" x14ac:dyDescent="0.2">
      <c r="A12" s="32">
        <v>609</v>
      </c>
      <c r="B12" s="21" t="s">
        <v>21</v>
      </c>
      <c r="C12" s="22">
        <v>10</v>
      </c>
      <c r="D12" s="22" t="s">
        <v>25</v>
      </c>
      <c r="E12" s="22" t="s">
        <v>95</v>
      </c>
      <c r="F12" s="23">
        <v>0</v>
      </c>
      <c r="G12" s="23">
        <v>1</v>
      </c>
      <c r="H12" s="22" t="s">
        <v>24</v>
      </c>
      <c r="I12" s="24">
        <f t="shared" si="0"/>
        <v>1</v>
      </c>
      <c r="J12" s="25"/>
      <c r="K12" s="26"/>
      <c r="L12" s="27"/>
      <c r="M12" s="28"/>
      <c r="N12" s="33">
        <f t="shared" si="1"/>
        <v>0</v>
      </c>
      <c r="O12" s="33">
        <f t="shared" si="2"/>
        <v>0</v>
      </c>
      <c r="P12" s="34">
        <f t="shared" si="3"/>
        <v>0</v>
      </c>
      <c r="Q12" s="30"/>
      <c r="R12" s="31"/>
    </row>
    <row r="13" spans="1:18" ht="25.5" x14ac:dyDescent="0.2">
      <c r="A13" s="32">
        <v>607</v>
      </c>
      <c r="B13" s="21" t="s">
        <v>21</v>
      </c>
      <c r="C13" s="22">
        <v>10</v>
      </c>
      <c r="D13" s="22" t="s">
        <v>25</v>
      </c>
      <c r="E13" s="22" t="s">
        <v>96</v>
      </c>
      <c r="F13" s="23">
        <v>1</v>
      </c>
      <c r="G13" s="23">
        <v>0</v>
      </c>
      <c r="H13" s="22" t="s">
        <v>24</v>
      </c>
      <c r="I13" s="24">
        <f t="shared" si="0"/>
        <v>1</v>
      </c>
      <c r="J13" s="25"/>
      <c r="K13" s="26"/>
      <c r="L13" s="27"/>
      <c r="M13" s="28"/>
      <c r="N13" s="33">
        <f t="shared" si="1"/>
        <v>0</v>
      </c>
      <c r="O13" s="33">
        <f t="shared" si="2"/>
        <v>0</v>
      </c>
      <c r="P13" s="34">
        <f t="shared" si="3"/>
        <v>0</v>
      </c>
      <c r="Q13" s="30"/>
      <c r="R13" s="31"/>
    </row>
    <row r="14" spans="1:18" ht="25.5" x14ac:dyDescent="0.2">
      <c r="A14" s="32">
        <v>616</v>
      </c>
      <c r="B14" s="21" t="s">
        <v>21</v>
      </c>
      <c r="C14" s="22">
        <v>10</v>
      </c>
      <c r="D14" s="22" t="s">
        <v>25</v>
      </c>
      <c r="E14" s="22" t="s">
        <v>97</v>
      </c>
      <c r="F14" s="23">
        <v>0</v>
      </c>
      <c r="G14" s="23">
        <v>1</v>
      </c>
      <c r="H14" s="22" t="s">
        <v>24</v>
      </c>
      <c r="I14" s="24">
        <f t="shared" si="0"/>
        <v>1</v>
      </c>
      <c r="J14" s="25"/>
      <c r="K14" s="26"/>
      <c r="L14" s="27"/>
      <c r="M14" s="28"/>
      <c r="N14" s="33">
        <f t="shared" si="1"/>
        <v>0</v>
      </c>
      <c r="O14" s="33">
        <f t="shared" si="2"/>
        <v>0</v>
      </c>
      <c r="P14" s="34">
        <f t="shared" si="3"/>
        <v>0</v>
      </c>
      <c r="Q14" s="30"/>
      <c r="R14" s="31"/>
    </row>
    <row r="15" spans="1:18" ht="25.5" x14ac:dyDescent="0.2">
      <c r="A15" s="32">
        <v>615</v>
      </c>
      <c r="B15" s="21" t="s">
        <v>21</v>
      </c>
      <c r="C15" s="22">
        <v>10</v>
      </c>
      <c r="D15" s="22" t="s">
        <v>25</v>
      </c>
      <c r="E15" s="22" t="s">
        <v>98</v>
      </c>
      <c r="F15" s="23">
        <v>1</v>
      </c>
      <c r="G15" s="23">
        <v>0</v>
      </c>
      <c r="H15" s="22" t="s">
        <v>24</v>
      </c>
      <c r="I15" s="24">
        <f t="shared" si="0"/>
        <v>1</v>
      </c>
      <c r="J15" s="25"/>
      <c r="K15" s="26"/>
      <c r="L15" s="27"/>
      <c r="M15" s="28"/>
      <c r="N15" s="33">
        <f t="shared" si="1"/>
        <v>0</v>
      </c>
      <c r="O15" s="33">
        <f t="shared" si="2"/>
        <v>0</v>
      </c>
      <c r="P15" s="34">
        <f t="shared" si="3"/>
        <v>0</v>
      </c>
      <c r="Q15" s="30"/>
      <c r="R15" s="31"/>
    </row>
    <row r="16" spans="1:18" ht="25.5" x14ac:dyDescent="0.2">
      <c r="A16" s="32">
        <v>614</v>
      </c>
      <c r="B16" s="21" t="s">
        <v>21</v>
      </c>
      <c r="C16" s="22">
        <v>10</v>
      </c>
      <c r="D16" s="22" t="s">
        <v>25</v>
      </c>
      <c r="E16" s="22" t="s">
        <v>98</v>
      </c>
      <c r="F16" s="23">
        <v>1</v>
      </c>
      <c r="G16" s="23">
        <v>0</v>
      </c>
      <c r="H16" s="22" t="s">
        <v>24</v>
      </c>
      <c r="I16" s="24">
        <f t="shared" si="0"/>
        <v>1</v>
      </c>
      <c r="J16" s="25"/>
      <c r="K16" s="26"/>
      <c r="L16" s="27"/>
      <c r="M16" s="28"/>
      <c r="N16" s="33">
        <f t="shared" si="1"/>
        <v>0</v>
      </c>
      <c r="O16" s="33">
        <f t="shared" si="2"/>
        <v>0</v>
      </c>
      <c r="P16" s="34">
        <f t="shared" si="3"/>
        <v>0</v>
      </c>
      <c r="Q16" s="30"/>
      <c r="R16" s="31"/>
    </row>
    <row r="17" spans="1:18" ht="25.5" x14ac:dyDescent="0.2">
      <c r="A17" s="32">
        <v>613</v>
      </c>
      <c r="B17" s="21" t="s">
        <v>21</v>
      </c>
      <c r="C17" s="22">
        <v>10</v>
      </c>
      <c r="D17" s="22" t="s">
        <v>25</v>
      </c>
      <c r="E17" s="22" t="s">
        <v>27</v>
      </c>
      <c r="F17" s="23">
        <v>1</v>
      </c>
      <c r="G17" s="23">
        <v>0</v>
      </c>
      <c r="H17" s="22" t="s">
        <v>24</v>
      </c>
      <c r="I17" s="24">
        <f t="shared" si="0"/>
        <v>1</v>
      </c>
      <c r="J17" s="25"/>
      <c r="K17" s="26"/>
      <c r="L17" s="27"/>
      <c r="M17" s="28"/>
      <c r="N17" s="33">
        <v>0</v>
      </c>
      <c r="O17" s="33">
        <f t="shared" si="2"/>
        <v>0</v>
      </c>
      <c r="P17" s="34">
        <f t="shared" si="3"/>
        <v>0</v>
      </c>
      <c r="Q17" s="30"/>
      <c r="R17" s="31"/>
    </row>
    <row r="18" spans="1:18" ht="25.5" x14ac:dyDescent="0.2">
      <c r="A18" s="32">
        <v>603</v>
      </c>
      <c r="B18" s="21" t="s">
        <v>21</v>
      </c>
      <c r="C18" s="22">
        <v>10</v>
      </c>
      <c r="D18" s="22" t="s">
        <v>25</v>
      </c>
      <c r="E18" s="22" t="s">
        <v>67</v>
      </c>
      <c r="F18" s="23">
        <v>1</v>
      </c>
      <c r="G18" s="23">
        <v>0</v>
      </c>
      <c r="H18" s="22" t="s">
        <v>24</v>
      </c>
      <c r="I18" s="24">
        <f t="shared" si="0"/>
        <v>1</v>
      </c>
      <c r="J18" s="25"/>
      <c r="K18" s="26"/>
      <c r="L18" s="27"/>
      <c r="M18" s="28"/>
      <c r="N18" s="33">
        <v>0</v>
      </c>
      <c r="O18" s="33">
        <f t="shared" si="2"/>
        <v>0</v>
      </c>
      <c r="P18" s="34">
        <f t="shared" si="3"/>
        <v>0</v>
      </c>
      <c r="Q18" s="30"/>
      <c r="R18" s="31"/>
    </row>
    <row r="19" spans="1:18" ht="38.25" x14ac:dyDescent="0.2">
      <c r="A19" s="32">
        <v>604</v>
      </c>
      <c r="B19" s="21" t="s">
        <v>21</v>
      </c>
      <c r="C19" s="22">
        <v>15</v>
      </c>
      <c r="D19" s="22" t="s">
        <v>22</v>
      </c>
      <c r="E19" s="22" t="s">
        <v>99</v>
      </c>
      <c r="F19" s="23">
        <v>0</v>
      </c>
      <c r="G19" s="23">
        <v>1</v>
      </c>
      <c r="H19" s="22" t="s">
        <v>24</v>
      </c>
      <c r="I19" s="24">
        <f t="shared" si="0"/>
        <v>1</v>
      </c>
      <c r="J19" s="25"/>
      <c r="K19" s="26"/>
      <c r="L19" s="27"/>
      <c r="M19" s="28"/>
      <c r="N19" s="33">
        <v>0</v>
      </c>
      <c r="O19" s="33">
        <f t="shared" si="2"/>
        <v>0</v>
      </c>
      <c r="P19" s="34">
        <f t="shared" si="3"/>
        <v>0</v>
      </c>
      <c r="Q19" s="30"/>
      <c r="R19" s="31"/>
    </row>
    <row r="20" spans="1:18" ht="13.35" customHeight="1" x14ac:dyDescent="0.2">
      <c r="A20" s="35"/>
      <c r="B20" s="36"/>
      <c r="C20" s="36"/>
      <c r="D20" s="36"/>
      <c r="E20" s="36"/>
      <c r="F20" s="103">
        <f>SUM(F6:G19)</f>
        <v>13</v>
      </c>
      <c r="G20" s="103"/>
      <c r="H20" s="36"/>
      <c r="I20" s="37"/>
      <c r="J20" s="38"/>
      <c r="K20" s="39"/>
      <c r="L20" s="39"/>
      <c r="M20" s="39"/>
      <c r="N20" s="40">
        <f>SUM(N7:N19)</f>
        <v>0</v>
      </c>
      <c r="O20" s="40">
        <f>SUM(O7:O19)</f>
        <v>0</v>
      </c>
      <c r="P20" s="41">
        <f>SUM(P7:P19)</f>
        <v>0</v>
      </c>
      <c r="Q20" s="42"/>
    </row>
    <row r="21" spans="1:18" x14ac:dyDescent="0.2">
      <c r="A21" s="43"/>
      <c r="B21" s="44"/>
      <c r="C21" s="44"/>
      <c r="D21" s="44"/>
      <c r="E21" s="44"/>
      <c r="F21" s="104" t="s">
        <v>40</v>
      </c>
      <c r="G21" s="104"/>
      <c r="H21" s="104"/>
      <c r="I21" s="104"/>
      <c r="J21" s="104"/>
      <c r="K21" s="104"/>
      <c r="L21" s="104"/>
      <c r="M21" s="104"/>
      <c r="N21" s="45"/>
      <c r="O21" s="45"/>
      <c r="P21" s="105">
        <f>SUM(N6:N19)</f>
        <v>0</v>
      </c>
      <c r="Q21" s="105"/>
    </row>
    <row r="22" spans="1:18" x14ac:dyDescent="0.2">
      <c r="A22" s="43"/>
      <c r="B22" s="44"/>
      <c r="C22" s="44"/>
      <c r="D22" s="44"/>
      <c r="E22" s="44"/>
      <c r="F22" s="106" t="s">
        <v>41</v>
      </c>
      <c r="G22" s="106"/>
      <c r="H22" s="106"/>
      <c r="I22" s="106"/>
      <c r="J22" s="106"/>
      <c r="K22" s="106"/>
      <c r="L22" s="106"/>
      <c r="M22" s="46">
        <v>0</v>
      </c>
      <c r="N22" s="46"/>
      <c r="O22" s="46"/>
      <c r="P22" s="95">
        <f>(P21*M22)</f>
        <v>0</v>
      </c>
      <c r="Q22" s="95"/>
    </row>
    <row r="23" spans="1:18" s="48" customFormat="1" x14ac:dyDescent="0.2">
      <c r="A23" s="43"/>
      <c r="B23" s="44"/>
      <c r="C23" s="44"/>
      <c r="D23" s="44"/>
      <c r="E23" s="44"/>
      <c r="F23" s="98" t="s">
        <v>42</v>
      </c>
      <c r="G23" s="98"/>
      <c r="H23" s="98"/>
      <c r="I23" s="98"/>
      <c r="J23" s="98"/>
      <c r="K23" s="98"/>
      <c r="L23" s="98"/>
      <c r="M23" s="98"/>
      <c r="N23" s="47"/>
      <c r="O23" s="47"/>
      <c r="P23" s="99">
        <f>(P21-P22)</f>
        <v>0</v>
      </c>
      <c r="Q23" s="99"/>
    </row>
    <row r="24" spans="1:18" x14ac:dyDescent="0.2">
      <c r="A24" s="43"/>
      <c r="B24" s="44"/>
      <c r="C24" s="44"/>
      <c r="D24" s="44"/>
      <c r="E24" s="44"/>
      <c r="F24" s="100" t="s">
        <v>41</v>
      </c>
      <c r="G24" s="100"/>
      <c r="H24" s="100"/>
      <c r="I24" s="100"/>
      <c r="J24" s="100"/>
      <c r="K24" s="100"/>
      <c r="L24" s="100"/>
      <c r="M24" s="46">
        <v>0</v>
      </c>
      <c r="N24" s="46"/>
      <c r="O24" s="46"/>
      <c r="P24" s="101">
        <f>SUM(P23*M24)</f>
        <v>0</v>
      </c>
      <c r="Q24" s="101"/>
    </row>
    <row r="25" spans="1:18" ht="15.75" x14ac:dyDescent="0.25">
      <c r="A25" s="49" t="s">
        <v>43</v>
      </c>
      <c r="B25" s="50" t="s">
        <v>44</v>
      </c>
      <c r="C25" s="5"/>
      <c r="D25" s="5"/>
      <c r="E25" s="44"/>
      <c r="F25" s="102" t="s">
        <v>45</v>
      </c>
      <c r="G25" s="102"/>
      <c r="H25" s="102"/>
      <c r="I25" s="102"/>
      <c r="J25" s="102"/>
      <c r="K25" s="102"/>
      <c r="L25" s="102"/>
      <c r="M25" s="102"/>
      <c r="N25" s="51"/>
      <c r="O25" s="51"/>
      <c r="P25" s="99">
        <f>SUM(P23-P24)</f>
        <v>0</v>
      </c>
      <c r="Q25" s="99"/>
    </row>
    <row r="26" spans="1:18" x14ac:dyDescent="0.2">
      <c r="A26" s="43"/>
      <c r="B26" s="44"/>
      <c r="C26" s="44"/>
      <c r="D26" s="44"/>
      <c r="E26" s="44"/>
      <c r="F26" s="93" t="s">
        <v>46</v>
      </c>
      <c r="G26" s="93"/>
      <c r="H26" s="93"/>
      <c r="I26" s="93"/>
      <c r="J26" s="93"/>
      <c r="K26" s="93"/>
      <c r="L26" s="93"/>
      <c r="M26" s="93"/>
      <c r="N26" s="52"/>
      <c r="O26" s="52"/>
      <c r="P26" s="94">
        <v>0</v>
      </c>
      <c r="Q26" s="94"/>
    </row>
    <row r="27" spans="1:18" x14ac:dyDescent="0.2">
      <c r="A27" s="43"/>
      <c r="B27" s="44"/>
      <c r="C27" s="44"/>
      <c r="D27" s="44"/>
      <c r="E27" s="44"/>
      <c r="F27" s="93" t="s">
        <v>47</v>
      </c>
      <c r="G27" s="93"/>
      <c r="H27" s="93"/>
      <c r="I27" s="93"/>
      <c r="J27" s="93"/>
      <c r="K27" s="93"/>
      <c r="L27" s="93"/>
      <c r="M27" s="93"/>
      <c r="N27" s="52"/>
      <c r="O27" s="52"/>
      <c r="P27" s="95"/>
      <c r="Q27" s="95"/>
    </row>
    <row r="28" spans="1:18" x14ac:dyDescent="0.2">
      <c r="A28" s="43"/>
      <c r="B28" s="44"/>
      <c r="C28" s="44"/>
      <c r="D28" s="44"/>
      <c r="E28" s="44"/>
      <c r="F28" s="96" t="s">
        <v>48</v>
      </c>
      <c r="G28" s="96"/>
      <c r="H28" s="96"/>
      <c r="I28" s="96"/>
      <c r="J28" s="96"/>
      <c r="K28" s="96"/>
      <c r="L28" s="96"/>
      <c r="M28" s="96"/>
      <c r="N28" s="53"/>
      <c r="O28" s="53"/>
      <c r="P28" s="97">
        <f>SUM(O6:O19)</f>
        <v>0</v>
      </c>
      <c r="Q28" s="97"/>
    </row>
    <row r="29" spans="1:18" ht="3" customHeight="1" x14ac:dyDescent="0.2">
      <c r="A29" s="43"/>
      <c r="B29" s="44"/>
      <c r="C29" s="44"/>
      <c r="D29" s="44"/>
      <c r="E29" s="44"/>
      <c r="F29" s="54"/>
      <c r="G29" s="54"/>
      <c r="H29" s="54"/>
      <c r="I29" s="55"/>
      <c r="J29" s="55"/>
      <c r="K29" s="55"/>
      <c r="L29" s="55"/>
      <c r="M29" s="55"/>
      <c r="N29" s="55"/>
      <c r="O29" s="55"/>
      <c r="P29" s="56"/>
      <c r="Q29" s="57"/>
    </row>
    <row r="30" spans="1:18" x14ac:dyDescent="0.2">
      <c r="A30" s="43"/>
      <c r="B30" s="44"/>
      <c r="C30" s="44"/>
      <c r="D30" s="44"/>
      <c r="E30" s="44"/>
      <c r="F30" s="87" t="s">
        <v>49</v>
      </c>
      <c r="G30" s="87"/>
      <c r="H30" s="87"/>
      <c r="I30" s="87"/>
      <c r="J30" s="87"/>
      <c r="K30" s="87"/>
      <c r="L30" s="87"/>
      <c r="M30" s="87"/>
      <c r="N30" s="58"/>
      <c r="O30" s="58"/>
      <c r="P30" s="88">
        <f>SUM((P21-P22-P24)+P26+P27+P28)</f>
        <v>0</v>
      </c>
      <c r="Q30" s="88"/>
    </row>
    <row r="31" spans="1:18" ht="15.75" x14ac:dyDescent="0.25">
      <c r="A31" s="43"/>
      <c r="B31" s="44"/>
      <c r="C31" s="44"/>
      <c r="D31" s="44"/>
      <c r="E31" s="44"/>
      <c r="F31" s="89" t="s">
        <v>50</v>
      </c>
      <c r="G31" s="89"/>
      <c r="H31" s="89"/>
      <c r="I31" s="89"/>
      <c r="J31" s="89"/>
      <c r="K31" s="89"/>
      <c r="L31" s="89"/>
      <c r="M31" s="59">
        <v>0.21</v>
      </c>
      <c r="N31" s="59"/>
      <c r="O31" s="59"/>
      <c r="P31" s="90">
        <f>SUM(P30*M31)</f>
        <v>0</v>
      </c>
      <c r="Q31" s="90"/>
    </row>
    <row r="32" spans="1:18" ht="20.25" x14ac:dyDescent="0.3">
      <c r="A32" s="43"/>
      <c r="B32" s="44"/>
      <c r="C32" s="44"/>
      <c r="D32" s="44"/>
      <c r="E32" s="44"/>
      <c r="F32" s="91" t="s">
        <v>51</v>
      </c>
      <c r="G32" s="91"/>
      <c r="H32" s="91"/>
      <c r="I32" s="91"/>
      <c r="J32" s="91"/>
      <c r="K32" s="91"/>
      <c r="L32" s="91"/>
      <c r="M32" s="91"/>
      <c r="N32" s="60"/>
      <c r="O32" s="60"/>
      <c r="P32" s="92">
        <f>SUM(P30+P31)</f>
        <v>0</v>
      </c>
      <c r="Q32" s="92"/>
    </row>
    <row r="33" spans="5:17" ht="13.5" customHeight="1" x14ac:dyDescent="0.25">
      <c r="E33" s="5"/>
      <c r="F33" s="5"/>
      <c r="G33" s="5"/>
      <c r="H33" s="65"/>
      <c r="I33" s="65"/>
      <c r="J33" s="66"/>
      <c r="K33" s="67"/>
      <c r="L33" s="3"/>
      <c r="M33" s="3"/>
      <c r="N33"/>
      <c r="O33"/>
      <c r="P33"/>
      <c r="Q33" s="75"/>
    </row>
    <row r="34" spans="5:17" s="69" customFormat="1" ht="14.25" customHeight="1" x14ac:dyDescent="0.2">
      <c r="J34" s="70"/>
      <c r="K34" s="70"/>
      <c r="L34" s="71"/>
      <c r="M34" s="72">
        <v>1.2</v>
      </c>
      <c r="N34" s="70"/>
      <c r="O34" s="70"/>
      <c r="P34" s="70"/>
    </row>
  </sheetData>
  <autoFilter ref="A3:Q28"/>
  <mergeCells count="38">
    <mergeCell ref="K2:Q2"/>
    <mergeCell ref="A3:A4"/>
    <mergeCell ref="B3:B4"/>
    <mergeCell ref="C3:C4"/>
    <mergeCell ref="D3:D4"/>
    <mergeCell ref="E3:E4"/>
    <mergeCell ref="F3:G4"/>
    <mergeCell ref="H3:H4"/>
    <mergeCell ref="I3:I4"/>
    <mergeCell ref="K3:K4"/>
    <mergeCell ref="L3:L4"/>
    <mergeCell ref="M3:M4"/>
    <mergeCell ref="N3:N4"/>
    <mergeCell ref="P3:P4"/>
    <mergeCell ref="Q3:Q4"/>
    <mergeCell ref="F20:G20"/>
    <mergeCell ref="F21:M21"/>
    <mergeCell ref="P21:Q21"/>
    <mergeCell ref="F22:L22"/>
    <mergeCell ref="P22:Q22"/>
    <mergeCell ref="F23:M23"/>
    <mergeCell ref="P23:Q23"/>
    <mergeCell ref="F24:L24"/>
    <mergeCell ref="P24:Q24"/>
    <mergeCell ref="F25:M25"/>
    <mergeCell ref="P25:Q25"/>
    <mergeCell ref="F26:M26"/>
    <mergeCell ref="P26:Q26"/>
    <mergeCell ref="F27:M27"/>
    <mergeCell ref="P27:Q27"/>
    <mergeCell ref="F28:M28"/>
    <mergeCell ref="P28:Q28"/>
    <mergeCell ref="F30:M30"/>
    <mergeCell ref="P30:Q30"/>
    <mergeCell ref="F31:L31"/>
    <mergeCell ref="P31:Q31"/>
    <mergeCell ref="F32:M32"/>
    <mergeCell ref="P32:Q32"/>
  </mergeCells>
  <pageMargins left="0.196527777777778" right="0.196527777777778" top="0.43333333333333302" bottom="0.43333333333333302" header="0.15763888888888899" footer="0.51180555555555496"/>
  <pageSetup paperSize="0" scale="0" firstPageNumber="0" orientation="portrait" usePrinterDefaults="0" horizontalDpi="0" verticalDpi="0" copies="0"/>
  <headerFooter>
    <oddHeader>&amp;L&amp;8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9"/>
  <sheetViews>
    <sheetView zoomScaleNormal="100" workbookViewId="0">
      <selection activeCell="B3" sqref="B3"/>
    </sheetView>
  </sheetViews>
  <sheetFormatPr defaultRowHeight="12.75" x14ac:dyDescent="0.2"/>
  <cols>
    <col min="1" max="1" width="54.85546875"/>
    <col min="2" max="2" width="51.7109375"/>
    <col min="3" max="1025" width="8.7109375"/>
  </cols>
  <sheetData>
    <row r="2" spans="1:3" ht="20.25" x14ac:dyDescent="0.3">
      <c r="A2" s="131" t="s">
        <v>100</v>
      </c>
      <c r="B2" s="131"/>
    </row>
    <row r="3" spans="1:3" ht="23.25" customHeight="1" x14ac:dyDescent="0.3">
      <c r="A3" s="76" t="s">
        <v>101</v>
      </c>
      <c r="B3" s="77">
        <f>B4/1.21</f>
        <v>0</v>
      </c>
    </row>
    <row r="4" spans="1:3" ht="20.25" x14ac:dyDescent="0.3">
      <c r="A4" s="78" t="s">
        <v>102</v>
      </c>
      <c r="B4" s="79">
        <f>SUM('2.NP'!P36,'3.NP'!P35,'4.NP'!P35,'5.NP'!P35,podkroví!P32)</f>
        <v>0</v>
      </c>
    </row>
    <row r="6" spans="1:3" ht="15" x14ac:dyDescent="0.2">
      <c r="A6" s="80" t="s">
        <v>103</v>
      </c>
      <c r="B6" s="80"/>
    </row>
    <row r="7" spans="1:3" ht="15" x14ac:dyDescent="0.25">
      <c r="A7" s="81" t="s">
        <v>104</v>
      </c>
      <c r="B7" s="48"/>
    </row>
    <row r="8" spans="1:3" ht="15" x14ac:dyDescent="0.25">
      <c r="A8" s="82" t="s">
        <v>105</v>
      </c>
      <c r="B8" s="83"/>
    </row>
    <row r="9" spans="1:3" ht="15" x14ac:dyDescent="0.25">
      <c r="A9" s="84" t="s">
        <v>106</v>
      </c>
      <c r="B9" s="85"/>
      <c r="C9" s="86"/>
    </row>
  </sheetData>
  <mergeCells count="1">
    <mergeCell ref="A2:B2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32</vt:i4>
      </vt:variant>
    </vt:vector>
  </HeadingPairs>
  <TitlesOfParts>
    <vt:vector size="38" baseType="lpstr">
      <vt:lpstr>2.NP</vt:lpstr>
      <vt:lpstr>3.NP</vt:lpstr>
      <vt:lpstr>4.NP</vt:lpstr>
      <vt:lpstr>5.NP</vt:lpstr>
      <vt:lpstr>podkroví</vt:lpstr>
      <vt:lpstr>CELKEM</vt:lpstr>
      <vt:lpstr>'2.NP'!_FilterDatabase_0</vt:lpstr>
      <vt:lpstr>'3.NP'!_FilterDatabase_0</vt:lpstr>
      <vt:lpstr>'4.NP'!_FilterDatabase_0</vt:lpstr>
      <vt:lpstr>'5.NP'!_FilterDatabase_0</vt:lpstr>
      <vt:lpstr>podkroví!_FilterDatabase_0</vt:lpstr>
      <vt:lpstr>'2.NP'!_FilterDatabase_0_0</vt:lpstr>
      <vt:lpstr>'3.NP'!_FilterDatabase_0_0</vt:lpstr>
      <vt:lpstr>'4.NP'!_FilterDatabase_0_0</vt:lpstr>
      <vt:lpstr>'5.NP'!_FilterDatabase_0_0</vt:lpstr>
      <vt:lpstr>'2.NP'!_FilterDatabase_0_0_0</vt:lpstr>
      <vt:lpstr>'3.NP'!_FilterDatabase_0_0_0</vt:lpstr>
      <vt:lpstr>'2.NP'!_FiltrDatabaze</vt:lpstr>
      <vt:lpstr>'3.NP'!_FiltrDatabaze</vt:lpstr>
      <vt:lpstr>'4.NP'!_FiltrDatabaze</vt:lpstr>
      <vt:lpstr>'5.NP'!_FiltrDatabaze</vt:lpstr>
      <vt:lpstr>podkroví!_FiltrDatabaze</vt:lpstr>
      <vt:lpstr>'2.NP'!Oblast_tisku</vt:lpstr>
      <vt:lpstr>'3.NP'!Oblast_tisku</vt:lpstr>
      <vt:lpstr>'4.NP'!Oblast_tisku</vt:lpstr>
      <vt:lpstr>'5.NP'!Oblast_tisku</vt:lpstr>
      <vt:lpstr>podkroví!Oblast_tisku</vt:lpstr>
      <vt:lpstr>'2.NP'!Print_Area_0</vt:lpstr>
      <vt:lpstr>'3.NP'!Print_Area_0</vt:lpstr>
      <vt:lpstr>'4.NP'!Print_Area_0</vt:lpstr>
      <vt:lpstr>'5.NP'!Print_Area_0</vt:lpstr>
      <vt:lpstr>podkroví!Print_Area_0</vt:lpstr>
      <vt:lpstr>'2.NP'!Print_Area_0_0</vt:lpstr>
      <vt:lpstr>'3.NP'!Print_Area_0_0</vt:lpstr>
      <vt:lpstr>'4.NP'!Print_Area_0_0</vt:lpstr>
      <vt:lpstr>'5.NP'!Print_Area_0_0</vt:lpstr>
      <vt:lpstr>'2.NP'!Print_Area_0_0_0</vt:lpstr>
      <vt:lpstr>'3.NP'!Print_Area_0_0_0</vt:lpstr>
    </vt:vector>
  </TitlesOfParts>
  <Company>SAPELI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Zikmund</dc:creator>
  <cp:lastModifiedBy>Šťástková Markéta</cp:lastModifiedBy>
  <cp:revision>5</cp:revision>
  <cp:lastPrinted>2017-11-03T14:29:57Z</cp:lastPrinted>
  <dcterms:created xsi:type="dcterms:W3CDTF">1999-02-09T05:43:52Z</dcterms:created>
  <dcterms:modified xsi:type="dcterms:W3CDTF">2017-11-21T12:49:24Z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SAPELI spol. s r.o.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