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B_technicka_specifikace\"/>
    </mc:Choice>
  </mc:AlternateContent>
  <bookViews>
    <workbookView xWindow="0" yWindow="0" windowWidth="28800" windowHeight="11835" tabRatio="841"/>
  </bookViews>
  <sheets>
    <sheet name="ÚP34 technická specifikace" sheetId="19" r:id="rId1"/>
  </sheets>
  <calcPr calcId="152511"/>
</workbook>
</file>

<file path=xl/calcChain.xml><?xml version="1.0" encoding="utf-8"?>
<calcChain xmlns="http://schemas.openxmlformats.org/spreadsheetml/2006/main">
  <c r="I40" i="19" l="1"/>
  <c r="E21" i="19"/>
  <c r="E34" i="19"/>
  <c r="E25" i="19"/>
  <c r="F30" i="19"/>
  <c r="F29" i="19"/>
  <c r="E9" i="19"/>
  <c r="E13" i="19"/>
  <c r="H13" i="19"/>
  <c r="E17" i="19"/>
  <c r="H17" i="19"/>
  <c r="J40" i="19"/>
  <c r="K40" i="19"/>
</calcChain>
</file>

<file path=xl/sharedStrings.xml><?xml version="1.0" encoding="utf-8"?>
<sst xmlns="http://schemas.openxmlformats.org/spreadsheetml/2006/main" count="115" uniqueCount="60">
  <si>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</si>
  <si>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</si>
  <si>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</si>
  <si>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</si>
  <si>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</si>
  <si>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</si>
  <si>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</si>
  <si>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</si>
  <si>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</si>
  <si>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</si>
  <si>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</si>
  <si>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</si>
  <si>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</si>
  <si>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</si>
  <si>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</si>
  <si>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</si>
  <si>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</si>
  <si>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</si>
  <si>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</si>
  <si>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</si>
  <si>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</si>
  <si>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</si>
  <si>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</si>
  <si>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</si>
  <si>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</si>
  <si>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</si>
  <si>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</si>
  <si>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</si>
  <si>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</si>
  <si>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</si>
  <si>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</si>
  <si>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</si>
  <si>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</si>
  <si>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</si>
  <si>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</si>
  <si>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řídký</t>
  </si>
  <si>
    <t>3</t>
  </si>
  <si>
    <t xml:space="preserve">území ÚP34 Černý Důl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</si>
  <si>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</si>
  <si>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</si>
  <si>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</si>
  <si>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</si>
  <si>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</si>
  <si>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</si>
  <si>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</si>
  <si>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km</t>
  </si>
  <si>
    <t>činnost F</t>
  </si>
  <si>
    <t>zřizování oplocenek - drátěné pletivo</t>
  </si>
  <si>
    <t>70 - 130 cm</t>
  </si>
  <si>
    <t>činnost H</t>
  </si>
  <si>
    <t>ochrana lesa proti zvěři - chem.</t>
  </si>
  <si>
    <t>80 x 80 cm</t>
  </si>
  <si>
    <t>15.04.-30.09.16</t>
  </si>
  <si>
    <t>730/1120</t>
  </si>
  <si>
    <t>01.09.-31.10.16</t>
  </si>
  <si>
    <t>činnost E</t>
  </si>
  <si>
    <t>zřizování oplocenek - dřevěné díly</t>
  </si>
  <si>
    <t>01.06.-31.08.16</t>
  </si>
  <si>
    <t>Veřejná zakázka "Pěstební činnost na území KRNAP a jeho OP"</t>
  </si>
  <si>
    <t>04/2016-ÚP34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</si>
</sst>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2" fillId="0" borderId="7" xfId="0" applyFont="1" applyFill="1" applyBorder="1" applyAlignment="1">
      <alignment horizontal="left"/>
    </xf>
    <xf numFmtId="0" fontId="2" fillId="0" borderId="0" xfId="0" applyFont="1" applyFill="1"/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2" fontId="2" fillId="0" borderId="28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30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31" xfId="0" applyNumberFormat="1" applyFont="1" applyFill="1" applyBorder="1" applyAlignment="1">
      <alignment horizontal="center" wrapText="1"/>
    </xf>
    <xf numFmtId="2" fontId="2" fillId="0" borderId="28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2" fontId="2" fillId="0" borderId="16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8" fillId="0" borderId="28" xfId="0" applyNumberFormat="1" applyFont="1" applyFill="1" applyBorder="1" applyAlignment="1">
      <alignment horizontal="center" wrapText="1"/>
    </xf>
    <xf numFmtId="2" fontId="8" fillId="0" borderId="30" xfId="0" applyNumberFormat="1" applyFont="1" applyFill="1" applyBorder="1" applyAlignment="1">
      <alignment horizontal="center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zoomScaleNormal="100" workbookViewId="0">
      <selection activeCell="M23" sqref="M23"/>
    </sheetView>
  </sheetViews>
  <sheetFormatPr defaultRowHeight="12.75" x14ac:dyDescent="0.2"/>
  <cols>
    <col min="1" max="1" width="44.7109375" customWidth="1"/>
    <col min="2" max="2" width="10.140625" customWidth="1"/>
    <col min="3" max="3" width="7.28515625" customWidth="1"/>
    <col min="4" max="4" width="9.7109375" customWidth="1"/>
    <col min="5" max="5" width="14" customWidth="1"/>
    <col min="6" max="6" width="13.85546875" customWidth="1"/>
    <col min="7" max="7" width="13.7109375" customWidth="1"/>
    <col min="8" max="8" width="14.140625" customWidth="1"/>
    <col min="9" max="9" width="17.42578125" customWidth="1"/>
    <col min="10" max="10" width="16.28515625" customWidth="1"/>
    <col min="11" max="11" width="16.140625" customWidth="1"/>
  </cols>
  <sheetData>
    <row r="1" spans="1:11" x14ac:dyDescent="0.2">
      <c r="A1" t="s">
        <v>58</v>
      </c>
    </row>
    <row r="2" spans="1:11" x14ac:dyDescent="0.2">
      <c r="A2" s="1" t="s">
        <v>6</v>
      </c>
      <c r="B2" s="1" t="s">
        <v>59</v>
      </c>
      <c r="F2" s="3"/>
      <c r="G2" s="3"/>
      <c r="H2" s="2"/>
    </row>
    <row r="3" spans="1:11" x14ac:dyDescent="0.2">
      <c r="A3" s="2" t="s">
        <v>7</v>
      </c>
      <c r="B3" s="1" t="s">
        <v>8</v>
      </c>
    </row>
    <row r="4" spans="1:11" x14ac:dyDescent="0.2">
      <c r="A4" s="2" t="s">
        <v>9</v>
      </c>
      <c r="B4" s="43" t="s">
        <v>37</v>
      </c>
    </row>
    <row r="5" spans="1:11" x14ac:dyDescent="0.2">
      <c r="A5" s="2" t="s">
        <v>10</v>
      </c>
      <c r="B5" t="s">
        <v>11</v>
      </c>
    </row>
    <row r="6" spans="1:11" ht="13.5" thickBot="1" x14ac:dyDescent="0.25">
      <c r="A6" s="2"/>
    </row>
    <row r="7" spans="1:11" ht="25.5" customHeight="1" x14ac:dyDescent="0.2">
      <c r="A7" s="83" t="s">
        <v>25</v>
      </c>
      <c r="B7" s="84" t="s">
        <v>12</v>
      </c>
      <c r="C7" s="104" t="s">
        <v>1</v>
      </c>
      <c r="D7" s="105" t="s">
        <v>2</v>
      </c>
      <c r="E7" s="106" t="s">
        <v>13</v>
      </c>
      <c r="F7" s="106" t="s">
        <v>14</v>
      </c>
      <c r="G7" s="96" t="s">
        <v>0</v>
      </c>
      <c r="H7" s="89" t="s">
        <v>16</v>
      </c>
      <c r="I7" s="90"/>
      <c r="J7" s="90"/>
      <c r="K7" s="91"/>
    </row>
    <row r="8" spans="1:11" ht="37.5" customHeight="1" x14ac:dyDescent="0.2">
      <c r="A8" s="101"/>
      <c r="B8" s="102"/>
      <c r="C8" s="69"/>
      <c r="D8" s="88"/>
      <c r="E8" s="107"/>
      <c r="F8" s="107"/>
      <c r="G8" s="76"/>
      <c r="H8" s="22" t="s">
        <v>26</v>
      </c>
      <c r="I8" s="23" t="s">
        <v>30</v>
      </c>
      <c r="J8" s="11" t="s">
        <v>17</v>
      </c>
      <c r="K8" s="12" t="s">
        <v>27</v>
      </c>
    </row>
    <row r="9" spans="1:11" s="47" customFormat="1" ht="15" customHeight="1" thickBot="1" x14ac:dyDescent="0.25">
      <c r="A9" s="24" t="s">
        <v>28</v>
      </c>
      <c r="B9" s="103"/>
      <c r="C9" s="25" t="s">
        <v>15</v>
      </c>
      <c r="D9" s="41">
        <v>1850</v>
      </c>
      <c r="E9" s="42">
        <f>F9/D9</f>
        <v>12.972972972972974</v>
      </c>
      <c r="F9" s="56">
        <v>24000</v>
      </c>
      <c r="G9" s="15" t="s">
        <v>52</v>
      </c>
      <c r="H9" s="44" t="s">
        <v>29</v>
      </c>
      <c r="I9" s="45" t="s">
        <v>53</v>
      </c>
      <c r="J9" s="44">
        <v>4</v>
      </c>
      <c r="K9" s="46">
        <v>3</v>
      </c>
    </row>
    <row r="10" spans="1:11" ht="15" customHeight="1" thickBot="1" x14ac:dyDescent="0.25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">
      <c r="A11" s="83" t="s">
        <v>31</v>
      </c>
      <c r="B11" s="84" t="s">
        <v>12</v>
      </c>
      <c r="C11" s="85" t="s">
        <v>1</v>
      </c>
      <c r="D11" s="105" t="s">
        <v>2</v>
      </c>
      <c r="E11" s="77" t="s">
        <v>13</v>
      </c>
      <c r="F11" s="79" t="s">
        <v>14</v>
      </c>
      <c r="G11" s="96" t="s">
        <v>0</v>
      </c>
      <c r="H11" s="92" t="s">
        <v>5</v>
      </c>
      <c r="I11" s="97" t="s">
        <v>16</v>
      </c>
      <c r="J11" s="98"/>
    </row>
    <row r="12" spans="1:11" ht="30.75" customHeight="1" x14ac:dyDescent="0.2">
      <c r="A12" s="101"/>
      <c r="B12" s="71"/>
      <c r="C12" s="74"/>
      <c r="D12" s="88"/>
      <c r="E12" s="78"/>
      <c r="F12" s="80"/>
      <c r="G12" s="76"/>
      <c r="H12" s="93"/>
      <c r="I12" s="13" t="s">
        <v>18</v>
      </c>
      <c r="J12" s="14" t="s">
        <v>19</v>
      </c>
    </row>
    <row r="13" spans="1:11" s="49" customFormat="1" ht="15" customHeight="1" thickBot="1" x14ac:dyDescent="0.25">
      <c r="A13" s="48" t="s">
        <v>21</v>
      </c>
      <c r="B13" s="72"/>
      <c r="C13" s="17" t="s">
        <v>15</v>
      </c>
      <c r="D13" s="41">
        <v>55580</v>
      </c>
      <c r="E13" s="42">
        <f>F13/D13</f>
        <v>1.385390428211587</v>
      </c>
      <c r="F13" s="56">
        <v>77000</v>
      </c>
      <c r="G13" s="15" t="s">
        <v>54</v>
      </c>
      <c r="H13" s="16">
        <f>D13</f>
        <v>55580</v>
      </c>
      <c r="I13" s="15" t="s">
        <v>35</v>
      </c>
      <c r="J13" s="21" t="s">
        <v>48</v>
      </c>
    </row>
    <row r="14" spans="1:11" ht="15" customHeight="1" thickBot="1" x14ac:dyDescent="0.25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">
      <c r="A15" s="68" t="s">
        <v>38</v>
      </c>
      <c r="B15" s="70" t="s">
        <v>12</v>
      </c>
      <c r="C15" s="73" t="s">
        <v>1</v>
      </c>
      <c r="D15" s="105" t="s">
        <v>2</v>
      </c>
      <c r="E15" s="77" t="s">
        <v>13</v>
      </c>
      <c r="F15" s="79" t="s">
        <v>14</v>
      </c>
      <c r="G15" s="120" t="s">
        <v>0</v>
      </c>
      <c r="H15" s="99" t="s">
        <v>16</v>
      </c>
      <c r="I15" s="100"/>
    </row>
    <row r="16" spans="1:11" ht="36" customHeight="1" x14ac:dyDescent="0.2">
      <c r="A16" s="101"/>
      <c r="B16" s="71"/>
      <c r="C16" s="74"/>
      <c r="D16" s="88"/>
      <c r="E16" s="78"/>
      <c r="F16" s="80"/>
      <c r="G16" s="76"/>
      <c r="H16" s="18" t="s">
        <v>4</v>
      </c>
      <c r="I16" s="19" t="s">
        <v>17</v>
      </c>
    </row>
    <row r="17" spans="1:10" s="47" customFormat="1" ht="15" customHeight="1" thickBot="1" x14ac:dyDescent="0.25">
      <c r="A17" s="20" t="s">
        <v>20</v>
      </c>
      <c r="B17" s="72"/>
      <c r="C17" s="17" t="s">
        <v>15</v>
      </c>
      <c r="D17" s="41">
        <v>470</v>
      </c>
      <c r="E17" s="42">
        <f>F17/D17</f>
        <v>59.574468085106382</v>
      </c>
      <c r="F17" s="56">
        <v>28000</v>
      </c>
      <c r="G17" s="15" t="s">
        <v>52</v>
      </c>
      <c r="H17" s="16">
        <f>D17</f>
        <v>470</v>
      </c>
      <c r="I17" s="46">
        <v>4</v>
      </c>
    </row>
    <row r="18" spans="1:10" ht="15" customHeight="1" thickBot="1" x14ac:dyDescent="0.25">
      <c r="A18" s="7"/>
      <c r="B18" s="36"/>
      <c r="C18" s="8"/>
      <c r="D18" s="29"/>
      <c r="E18" s="30"/>
      <c r="F18" s="29"/>
      <c r="G18" s="8"/>
      <c r="H18" s="8"/>
      <c r="I18" s="32"/>
    </row>
    <row r="19" spans="1:10" ht="25.5" customHeight="1" x14ac:dyDescent="0.2">
      <c r="A19" s="68" t="s">
        <v>55</v>
      </c>
      <c r="B19" s="70" t="s">
        <v>12</v>
      </c>
      <c r="C19" s="73" t="s">
        <v>1</v>
      </c>
      <c r="D19" s="75" t="s">
        <v>2</v>
      </c>
      <c r="E19" s="77" t="s">
        <v>13</v>
      </c>
      <c r="F19" s="79" t="s">
        <v>14</v>
      </c>
      <c r="G19" s="120" t="s">
        <v>0</v>
      </c>
      <c r="H19" s="99" t="s">
        <v>16</v>
      </c>
      <c r="I19" s="100"/>
    </row>
    <row r="20" spans="1:10" ht="30.75" customHeight="1" x14ac:dyDescent="0.2">
      <c r="A20" s="69"/>
      <c r="B20" s="71"/>
      <c r="C20" s="74"/>
      <c r="D20" s="76"/>
      <c r="E20" s="78"/>
      <c r="F20" s="80"/>
      <c r="G20" s="76"/>
      <c r="H20" s="114" t="s">
        <v>17</v>
      </c>
      <c r="I20" s="115"/>
    </row>
    <row r="21" spans="1:10" ht="15" customHeight="1" thickBot="1" x14ac:dyDescent="0.25">
      <c r="A21" s="20" t="s">
        <v>56</v>
      </c>
      <c r="B21" s="72"/>
      <c r="C21" s="17" t="s">
        <v>45</v>
      </c>
      <c r="D21" s="42">
        <v>0.4</v>
      </c>
      <c r="E21" s="42">
        <f>F21/D21</f>
        <v>75000</v>
      </c>
      <c r="F21" s="56">
        <v>30000</v>
      </c>
      <c r="G21" s="15" t="s">
        <v>52</v>
      </c>
      <c r="H21" s="66">
        <v>4</v>
      </c>
      <c r="I21" s="67"/>
    </row>
    <row r="22" spans="1:10" ht="15" customHeight="1" thickBot="1" x14ac:dyDescent="0.25">
      <c r="A22" s="7"/>
      <c r="B22" s="36"/>
      <c r="C22" s="8"/>
      <c r="D22" s="29"/>
      <c r="E22" s="30"/>
      <c r="F22" s="29"/>
      <c r="G22" s="8"/>
      <c r="H22" s="8"/>
      <c r="I22" s="32"/>
    </row>
    <row r="23" spans="1:10" ht="25.5" customHeight="1" x14ac:dyDescent="0.2">
      <c r="A23" s="68" t="s">
        <v>46</v>
      </c>
      <c r="B23" s="70" t="s">
        <v>12</v>
      </c>
      <c r="C23" s="73" t="s">
        <v>1</v>
      </c>
      <c r="D23" s="75" t="s">
        <v>2</v>
      </c>
      <c r="E23" s="77" t="s">
        <v>13</v>
      </c>
      <c r="F23" s="79" t="s">
        <v>14</v>
      </c>
      <c r="G23" s="120" t="s">
        <v>0</v>
      </c>
      <c r="H23" s="99" t="s">
        <v>16</v>
      </c>
      <c r="I23" s="100"/>
    </row>
    <row r="24" spans="1:10" ht="30.75" customHeight="1" x14ac:dyDescent="0.2">
      <c r="A24" s="69"/>
      <c r="B24" s="71"/>
      <c r="C24" s="74"/>
      <c r="D24" s="76"/>
      <c r="E24" s="78"/>
      <c r="F24" s="80"/>
      <c r="G24" s="76"/>
      <c r="H24" s="114" t="s">
        <v>17</v>
      </c>
      <c r="I24" s="115"/>
    </row>
    <row r="25" spans="1:10" ht="15" customHeight="1" thickBot="1" x14ac:dyDescent="0.25">
      <c r="A25" s="20" t="s">
        <v>47</v>
      </c>
      <c r="B25" s="72"/>
      <c r="C25" s="17" t="s">
        <v>45</v>
      </c>
      <c r="D25" s="42">
        <v>0.54</v>
      </c>
      <c r="E25" s="42">
        <f>F25/D25</f>
        <v>74074.074074074073</v>
      </c>
      <c r="F25" s="56">
        <v>40000</v>
      </c>
      <c r="G25" s="15" t="s">
        <v>52</v>
      </c>
      <c r="H25" s="66">
        <v>4</v>
      </c>
      <c r="I25" s="67"/>
    </row>
    <row r="26" spans="1:10" ht="15" customHeight="1" thickBot="1" x14ac:dyDescent="0.25">
      <c r="A26" s="7"/>
      <c r="B26" s="36"/>
      <c r="C26" s="8"/>
      <c r="D26" s="29"/>
      <c r="E26" s="30"/>
      <c r="F26" s="29"/>
      <c r="G26" s="8"/>
      <c r="H26" s="8"/>
      <c r="I26" s="32"/>
    </row>
    <row r="27" spans="1:10" ht="25.5" customHeight="1" x14ac:dyDescent="0.2">
      <c r="A27" s="109" t="s">
        <v>39</v>
      </c>
      <c r="B27" s="113" t="s">
        <v>12</v>
      </c>
      <c r="C27" s="111" t="s">
        <v>1</v>
      </c>
      <c r="D27" s="87" t="s">
        <v>22</v>
      </c>
      <c r="E27" s="87" t="s">
        <v>23</v>
      </c>
      <c r="F27" s="94" t="s">
        <v>24</v>
      </c>
      <c r="G27" s="79" t="s">
        <v>14</v>
      </c>
      <c r="H27" s="118" t="s">
        <v>0</v>
      </c>
      <c r="I27" s="116" t="s">
        <v>16</v>
      </c>
      <c r="J27" s="117"/>
    </row>
    <row r="28" spans="1:10" ht="30" customHeight="1" x14ac:dyDescent="0.2">
      <c r="A28" s="110"/>
      <c r="B28" s="71"/>
      <c r="C28" s="112"/>
      <c r="D28" s="108"/>
      <c r="E28" s="88"/>
      <c r="F28" s="95"/>
      <c r="G28" s="80"/>
      <c r="H28" s="119"/>
      <c r="I28" s="33" t="s">
        <v>3</v>
      </c>
      <c r="J28" s="34" t="s">
        <v>32</v>
      </c>
    </row>
    <row r="29" spans="1:10" s="47" customFormat="1" ht="15" customHeight="1" x14ac:dyDescent="0.2">
      <c r="A29" s="50" t="s">
        <v>33</v>
      </c>
      <c r="B29" s="71"/>
      <c r="C29" s="51" t="s">
        <v>15</v>
      </c>
      <c r="D29" s="39">
        <v>13450</v>
      </c>
      <c r="E29" s="39">
        <v>1500</v>
      </c>
      <c r="F29" s="38">
        <f>G29/D29</f>
        <v>2.2223048327137547</v>
      </c>
      <c r="G29" s="40">
        <v>29890</v>
      </c>
      <c r="H29" s="52" t="s">
        <v>57</v>
      </c>
      <c r="I29" s="52" t="s">
        <v>51</v>
      </c>
      <c r="J29" s="53" t="s">
        <v>36</v>
      </c>
    </row>
    <row r="30" spans="1:10" s="49" customFormat="1" ht="15" customHeight="1" thickBot="1" x14ac:dyDescent="0.25">
      <c r="A30" s="20" t="s">
        <v>34</v>
      </c>
      <c r="B30" s="72"/>
      <c r="C30" s="54" t="s">
        <v>15</v>
      </c>
      <c r="D30" s="41">
        <v>32615</v>
      </c>
      <c r="E30" s="41">
        <v>0</v>
      </c>
      <c r="F30" s="42">
        <f>G30/D30</f>
        <v>1.536409627472022</v>
      </c>
      <c r="G30" s="57">
        <v>50110</v>
      </c>
      <c r="H30" s="15" t="s">
        <v>57</v>
      </c>
      <c r="I30" s="15" t="s">
        <v>51</v>
      </c>
      <c r="J30" s="55" t="s">
        <v>36</v>
      </c>
    </row>
    <row r="31" spans="1:10" ht="15" customHeight="1" thickBot="1" x14ac:dyDescent="0.25">
      <c r="A31" s="7"/>
      <c r="B31" s="7"/>
      <c r="C31" s="8"/>
      <c r="D31" s="9"/>
      <c r="E31" s="5"/>
      <c r="F31" s="6"/>
      <c r="G31" s="8"/>
      <c r="H31" s="8"/>
      <c r="I31" s="10"/>
    </row>
    <row r="32" spans="1:10" ht="25.5" customHeight="1" x14ac:dyDescent="0.2">
      <c r="A32" s="83" t="s">
        <v>49</v>
      </c>
      <c r="B32" s="84" t="s">
        <v>12</v>
      </c>
      <c r="C32" s="85" t="s">
        <v>1</v>
      </c>
      <c r="D32" s="86" t="s">
        <v>2</v>
      </c>
      <c r="E32" s="77" t="s">
        <v>13</v>
      </c>
      <c r="F32" s="79" t="s">
        <v>14</v>
      </c>
      <c r="G32" s="81" t="s">
        <v>0</v>
      </c>
      <c r="H32" s="8"/>
      <c r="I32" s="10"/>
    </row>
    <row r="33" spans="1:11" ht="36" customHeight="1" x14ac:dyDescent="0.2">
      <c r="A33" s="69"/>
      <c r="B33" s="71"/>
      <c r="C33" s="74"/>
      <c r="D33" s="76"/>
      <c r="E33" s="78"/>
      <c r="F33" s="80"/>
      <c r="G33" s="82"/>
      <c r="H33" s="8"/>
      <c r="I33" s="10"/>
    </row>
    <row r="34" spans="1:11" s="47" customFormat="1" ht="15" customHeight="1" thickBot="1" x14ac:dyDescent="0.25">
      <c r="A34" s="20" t="s">
        <v>50</v>
      </c>
      <c r="B34" s="72"/>
      <c r="C34" s="17" t="s">
        <v>15</v>
      </c>
      <c r="D34" s="41">
        <v>1800</v>
      </c>
      <c r="E34" s="42">
        <f>F34/D34</f>
        <v>20.555555555555557</v>
      </c>
      <c r="F34" s="56">
        <v>37000</v>
      </c>
      <c r="G34" s="21" t="s">
        <v>54</v>
      </c>
      <c r="I34" s="10"/>
    </row>
    <row r="35" spans="1:11" s="47" customFormat="1" ht="15" customHeight="1" x14ac:dyDescent="0.2">
      <c r="A35" s="7"/>
      <c r="B35" s="36"/>
      <c r="C35" s="8"/>
      <c r="D35" s="6"/>
      <c r="E35" s="5"/>
      <c r="F35" s="65"/>
      <c r="G35" s="8"/>
      <c r="I35" s="10"/>
    </row>
    <row r="37" spans="1:11" x14ac:dyDescent="0.2">
      <c r="A37" s="4" t="s">
        <v>40</v>
      </c>
      <c r="B37" s="4"/>
      <c r="C37" s="4"/>
      <c r="D37" s="4"/>
      <c r="E37" s="4"/>
      <c r="F37" s="4"/>
      <c r="G37" s="4"/>
      <c r="H37" s="4"/>
    </row>
    <row r="38" spans="1:11" ht="13.5" thickBot="1" x14ac:dyDescent="0.25">
      <c r="A38" s="58" t="s">
        <v>41</v>
      </c>
      <c r="B38" s="59"/>
      <c r="C38" s="59"/>
      <c r="D38" s="59"/>
      <c r="E38" s="59"/>
      <c r="F38" s="4"/>
      <c r="G38" s="4"/>
    </row>
    <row r="39" spans="1:11" ht="16.5" customHeight="1" thickBot="1" x14ac:dyDescent="0.25">
      <c r="A39" s="60"/>
      <c r="B39" s="60"/>
      <c r="C39" s="60"/>
      <c r="D39" s="60"/>
      <c r="E39" s="60"/>
      <c r="I39" s="61" t="s">
        <v>42</v>
      </c>
      <c r="J39" s="62" t="s">
        <v>43</v>
      </c>
      <c r="K39" s="61" t="s">
        <v>44</v>
      </c>
    </row>
    <row r="40" spans="1:11" ht="16.5" customHeight="1" thickBot="1" x14ac:dyDescent="0.25">
      <c r="I40" s="63">
        <f>SUM(F9+F13+F17+F21+F25+G29+G30+F34)</f>
        <v>316000</v>
      </c>
      <c r="J40" s="64">
        <f>I40*0.21</f>
        <v>66360</v>
      </c>
      <c r="K40" s="64">
        <f>SUM(I40:J40)</f>
        <v>382360</v>
      </c>
    </row>
  </sheetData>
  <mergeCells count="61">
    <mergeCell ref="G11:G12"/>
    <mergeCell ref="G23:G24"/>
    <mergeCell ref="H23:I23"/>
    <mergeCell ref="G19:G20"/>
    <mergeCell ref="H19:I19"/>
    <mergeCell ref="H20:I20"/>
    <mergeCell ref="B23:B25"/>
    <mergeCell ref="C23:C24"/>
    <mergeCell ref="D23:D24"/>
    <mergeCell ref="E23:E24"/>
    <mergeCell ref="F23:F24"/>
    <mergeCell ref="A11:A12"/>
    <mergeCell ref="A15:A16"/>
    <mergeCell ref="A27:A28"/>
    <mergeCell ref="C27:C28"/>
    <mergeCell ref="B27:B30"/>
    <mergeCell ref="B15:B17"/>
    <mergeCell ref="B11:B13"/>
    <mergeCell ref="C15:C16"/>
    <mergeCell ref="C11:C12"/>
    <mergeCell ref="A23:A24"/>
    <mergeCell ref="D27:D28"/>
    <mergeCell ref="D15:D16"/>
    <mergeCell ref="E7:E8"/>
    <mergeCell ref="D11:D12"/>
    <mergeCell ref="E11:E12"/>
    <mergeCell ref="A7:A8"/>
    <mergeCell ref="B7:B9"/>
    <mergeCell ref="C7:C8"/>
    <mergeCell ref="D7:D8"/>
    <mergeCell ref="F7:F8"/>
    <mergeCell ref="E27:E28"/>
    <mergeCell ref="H7:K7"/>
    <mergeCell ref="H11:H12"/>
    <mergeCell ref="F11:F12"/>
    <mergeCell ref="F27:F28"/>
    <mergeCell ref="G7:G8"/>
    <mergeCell ref="G27:G28"/>
    <mergeCell ref="I11:J11"/>
    <mergeCell ref="H15:I15"/>
    <mergeCell ref="E15:E16"/>
    <mergeCell ref="H24:I24"/>
    <mergeCell ref="F15:F16"/>
    <mergeCell ref="I27:J27"/>
    <mergeCell ref="H27:H28"/>
    <mergeCell ref="G15:G16"/>
    <mergeCell ref="H25:I25"/>
    <mergeCell ref="G32:G33"/>
    <mergeCell ref="A32:A33"/>
    <mergeCell ref="B32:B34"/>
    <mergeCell ref="C32:C33"/>
    <mergeCell ref="D32:D33"/>
    <mergeCell ref="E32:E33"/>
    <mergeCell ref="F32:F33"/>
    <mergeCell ref="H21:I21"/>
    <mergeCell ref="A19:A20"/>
    <mergeCell ref="B19:B21"/>
    <mergeCell ref="C19:C20"/>
    <mergeCell ref="D19:D20"/>
    <mergeCell ref="E19:E20"/>
    <mergeCell ref="F19:F20"/>
  </mergeCells>
  <phoneticPr fontId="0" type="noConversion"/>
  <printOptions horizontalCentered="1" verticalCentered="1"/>
  <pageMargins left="0.19685039370078741" right="0.19685039370078741" top="0.19685039370078741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2013-01-22T08:13:38Z</cp:lastPrinted>
  <dcterms:created xsi:type="dcterms:W3CDTF">2005-02-28T11:09:55Z</dcterms:created>
  <dcterms:modified xsi:type="dcterms:W3CDTF">2015-12-08T07:23:18Z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