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9200" windowHeight="12885" activeTab="0"/>
  </bookViews>
  <sheets>
    <sheet name="KL kalkulace" sheetId="4" r:id="rId1"/>
    <sheet name="výpočty" sheetId="2" state="hidden" r:id="rId2"/>
  </sheets>
  <definedNames>
    <definedName name="AktivaCelkem">'výpočty'!$D$8</definedName>
    <definedName name="ČistéJmění">'výpočty'!$D$10</definedName>
    <definedName name="DluhyCelkem">'výpočty'!$D$9</definedName>
    <definedName name="_xlnm.Print_Area" localSheetId="0">'KL kalkulace'!$A$1:$K$60</definedName>
    <definedName name="PopisekAktivaCelkem">'výpočty'!$C$8</definedName>
    <definedName name="PopisekČistéJmění">'výpočty'!$C$10</definedName>
    <definedName name="PopisekDluhyCelkem">'výpočty'!$C$9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<sst xmlns="http://schemas.openxmlformats.org/spreadsheetml/2006/main" count="90" uniqueCount="59">
  <si>
    <t>Položka</t>
  </si>
  <si>
    <t>Aktiva celkem</t>
  </si>
  <si>
    <t>Dluhy celkem</t>
  </si>
  <si>
    <t>Čisté jmění</t>
  </si>
  <si>
    <t>*** Tento list zůstává skrytý. ***</t>
  </si>
  <si>
    <t>Jednotková cena</t>
  </si>
  <si>
    <r>
      <t>CHSK</t>
    </r>
    <r>
      <rPr>
        <vertAlign val="subscript"/>
        <sz val="16"/>
        <color theme="1" tint="0.24995000660419464"/>
        <rFont val="Century Gothic"/>
        <family val="2"/>
        <scheme val="minor"/>
      </rPr>
      <t>Cr</t>
    </r>
  </si>
  <si>
    <t>NL</t>
  </si>
  <si>
    <r>
      <t>N</t>
    </r>
    <r>
      <rPr>
        <vertAlign val="subscript"/>
        <sz val="16"/>
        <color theme="1" tint="0.24995000660419464"/>
        <rFont val="Century Gothic"/>
        <family val="2"/>
        <scheme val="minor"/>
      </rPr>
      <t>anorg.</t>
    </r>
  </si>
  <si>
    <r>
      <t>P</t>
    </r>
    <r>
      <rPr>
        <vertAlign val="subscript"/>
        <sz val="16"/>
        <color theme="1" tint="0.24995000660419464"/>
        <rFont val="Century Gothic"/>
        <family val="2"/>
        <scheme val="minor"/>
      </rPr>
      <t>celk.</t>
    </r>
  </si>
  <si>
    <t>RAS</t>
  </si>
  <si>
    <t>AOX</t>
  </si>
  <si>
    <t>Hg</t>
  </si>
  <si>
    <t>Cd</t>
  </si>
  <si>
    <t>jednotlivých typů vzorků</t>
  </si>
  <si>
    <t xml:space="preserve">Předpokládaný podíl zastoupení </t>
  </si>
  <si>
    <t>Předpokládaný podíl zastoupení</t>
  </si>
  <si>
    <t>jednotlivých stanovení ze všech</t>
  </si>
  <si>
    <t>x</t>
  </si>
  <si>
    <r>
      <t>N</t>
    </r>
    <r>
      <rPr>
        <vertAlign val="subscript"/>
        <sz val="16"/>
        <color theme="1" tint="0.24995000660419464"/>
        <rFont val="Century Gothic"/>
        <family val="2"/>
        <scheme val="minor"/>
      </rPr>
      <t>anorg.</t>
    </r>
  </si>
  <si>
    <r>
      <t>P</t>
    </r>
    <r>
      <rPr>
        <vertAlign val="subscript"/>
        <sz val="16"/>
        <color theme="1" tint="0.24995000660419464"/>
        <rFont val="Century Gothic"/>
        <family val="2"/>
        <scheme val="minor"/>
      </rPr>
      <t>celk.</t>
    </r>
  </si>
  <si>
    <t>jednotková cena NL</t>
  </si>
  <si>
    <t>jednotková cena RAS</t>
  </si>
  <si>
    <t>jednotková cena AOX</t>
  </si>
  <si>
    <t>jednotková cena Hg</t>
  </si>
  <si>
    <t>jednotková cena Cd</t>
  </si>
  <si>
    <t>=</t>
  </si>
  <si>
    <t>OI ČIŽP:</t>
  </si>
  <si>
    <t>NABÍDKA SPOLEČNOSTI:</t>
  </si>
  <si>
    <r>
      <t>jednotková cena N</t>
    </r>
    <r>
      <rPr>
        <vertAlign val="subscript"/>
        <sz val="13"/>
        <color theme="1" tint="0.24995000660419464"/>
        <rFont val="Century Gothic"/>
        <family val="2"/>
        <scheme val="minor"/>
      </rPr>
      <t>anorg.</t>
    </r>
  </si>
  <si>
    <r>
      <t>jednotková cena P</t>
    </r>
    <r>
      <rPr>
        <vertAlign val="subscript"/>
        <sz val="13"/>
        <color theme="1" tint="0.24995000660419464"/>
        <rFont val="Century Gothic"/>
        <family val="2"/>
        <scheme val="minor"/>
      </rPr>
      <t>celk.</t>
    </r>
  </si>
  <si>
    <t>Předpokládaný podíl zastoupení (%)</t>
  </si>
  <si>
    <t>nabídka uchazeče</t>
  </si>
  <si>
    <t>Kontrolní laboratoře 2015</t>
  </si>
  <si>
    <t>V</t>
  </si>
  <si>
    <t>dne</t>
  </si>
  <si>
    <t>Jméno, příjmení statutárního orgánu:</t>
  </si>
  <si>
    <t>Razítko a podpis:</t>
  </si>
  <si>
    <t>(Kč včetně DPH 21%)</t>
  </si>
  <si>
    <t>(Kč DPH 21%)</t>
  </si>
  <si>
    <t>(Kč bez DPH 21%)</t>
  </si>
  <si>
    <t>SUMA = CELKOVÁ NABÍDKOVÁ CENA (Kč bez DPH 21%)</t>
  </si>
  <si>
    <t>Výpočet celkové nabídkové ceny (Kč bez DPH 21%):</t>
  </si>
  <si>
    <t>Kalkulace celkové nabídkové ceny</t>
  </si>
  <si>
    <t>Vzorek typu a)</t>
  </si>
  <si>
    <t>Vzorek typu b)</t>
  </si>
  <si>
    <t>Vzorek typu c)</t>
  </si>
  <si>
    <t>odebraných vzorků typu a), b) a c)</t>
  </si>
  <si>
    <t>Vzorek a)</t>
  </si>
  <si>
    <t>Vzorek b)</t>
  </si>
  <si>
    <t>Vzorek c)</t>
  </si>
  <si>
    <t>jednotková cena vzorek typu a)</t>
  </si>
  <si>
    <t>jednotková cena vzorek typu b)</t>
  </si>
  <si>
    <t>jednotková cena vzorek typu c)</t>
  </si>
  <si>
    <r>
      <t>jednotková cena CHSK</t>
    </r>
    <r>
      <rPr>
        <vertAlign val="subscript"/>
        <sz val="13"/>
        <color theme="1" tint="0.24995000660419464"/>
        <rFont val="Century Gothic"/>
        <family val="2"/>
        <scheme val="minor"/>
      </rPr>
      <t>Cr</t>
    </r>
  </si>
  <si>
    <t>Vyplňujte pouze žlutě zvýrazněná pole. Uvádějte jednotkovou cenu bez DPH zaokrouhlenou maximálně na dvě desetinná místa. Toto zaokrouhlené číslo bude použito pro výpočet celkové nabídkové ceny.</t>
  </si>
  <si>
    <t>………………………………………………………………………..</t>
  </si>
  <si>
    <t>Kalkulaci vyplňte v elektronické podobě (pouze žlutě zvýrazněná pole), Kompletně vyplněný dokument vytiskněte a opatřete razítkem a podpisem oprávněné osoby. Elektronický dokument uložte k nabídce na CD/DVD.</t>
  </si>
  <si>
    <t>37/2015  Kontrolní laboratoře 2015 – 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</si>
</sst>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43" formatCode="_-* #,##0.00\ _K_č_-;\-* #,##0.00\ _K_č_-;_-* &quot;-&quot;??\ _K_č_-;_-@_-"/>
    <numFmt numFmtId="164" formatCode="&quot;$&quot;#,##0_);[Red]\(&quot;$&quot;#,##0\)"/>
    <numFmt numFmtId="165" formatCode="&quot;$&quot;#,##0"/>
    <numFmt numFmtId="166" formatCode="#,##0.00\ &quot;Kč&quot;"/>
  </numFmts>
  <fonts count="33">
    <font>
      <sz val="12"/>
      <color theme="1" tint="0.24995000660419464"/>
      <name val="Century Gothic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sz val="11"/>
      <color theme="2" tint="-0.749979972839355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 tint="0.24998000264167786"/>
      <name val="Century Gothic"/>
      <family val="2"/>
      <scheme val="minor"/>
    </font>
    <font>
      <sz val="16"/>
      <color theme="1" tint="0.24995000660419464"/>
      <name val="Century Gothic"/>
      <family val="2"/>
      <scheme val="minor"/>
    </font>
    <font>
      <b/>
      <sz val="16"/>
      <color theme="1" tint="0.24995000660419464"/>
      <name val="Century Gothic"/>
      <family val="2"/>
      <scheme val="minor"/>
    </font>
    <font>
      <sz val="66"/>
      <color theme="1" tint="0.24995000660419464"/>
      <name val="Century Gothic"/>
      <family val="2"/>
      <scheme val="major"/>
    </font>
    <font>
      <sz val="27"/>
      <color theme="1" tint="0.24995000660419464"/>
      <name val="Century Gothic"/>
      <family val="2"/>
      <scheme val="minor"/>
    </font>
    <font>
      <sz val="36"/>
      <color theme="1" tint="0.24995000660419464"/>
      <name val="Century Gothic"/>
      <family val="2"/>
      <scheme val="major"/>
    </font>
    <font>
      <sz val="48"/>
      <color theme="1" tint="0.24995000660419464"/>
      <name val="Century Gothic"/>
      <family val="2"/>
      <scheme val="major"/>
    </font>
    <font>
      <vertAlign val="subscript"/>
      <sz val="16"/>
      <color theme="1" tint="0.24995000660419464"/>
      <name val="Century Gothic"/>
      <family val="2"/>
      <scheme val="minor"/>
    </font>
    <font>
      <sz val="18"/>
      <color theme="1" tint="0.24995000660419464"/>
      <name val="Century Gothic"/>
      <family val="2"/>
      <scheme val="minor"/>
    </font>
    <font>
      <sz val="13"/>
      <color theme="0"/>
      <name val="Century Gothic"/>
      <family val="2"/>
      <scheme val="minor"/>
    </font>
    <font>
      <sz val="42"/>
      <color theme="1" tint="0.24995000660419464"/>
      <name val="Century Gothic"/>
      <family val="2"/>
      <scheme val="major"/>
    </font>
    <font>
      <sz val="10"/>
      <color rgb="FFFF0000"/>
      <name val="Century Gothic"/>
      <family val="2"/>
      <scheme val="minor"/>
    </font>
    <font>
      <sz val="18"/>
      <color theme="1" tint="0.24995000660419464"/>
      <name val="Century Gothic"/>
      <family val="2"/>
      <scheme val="major"/>
    </font>
    <font>
      <sz val="22"/>
      <color theme="1" tint="0.24995000660419464"/>
      <name val="Century Gothic"/>
      <family val="2"/>
      <scheme val="minor"/>
    </font>
    <font>
      <b/>
      <sz val="16"/>
      <name val="Century Gothic"/>
      <family val="2"/>
      <scheme val="minor"/>
    </font>
    <font>
      <sz val="13"/>
      <color theme="1" tint="0.24995000660419464"/>
      <name val="Century Gothic"/>
      <family val="2"/>
      <scheme val="minor"/>
    </font>
    <font>
      <vertAlign val="subscript"/>
      <sz val="13"/>
      <color theme="1" tint="0.24995000660419464"/>
      <name val="Century Gothic"/>
      <family val="2"/>
      <scheme val="minor"/>
    </font>
    <font>
      <sz val="34"/>
      <color theme="1" tint="0.24995000660419464"/>
      <name val="Century Gothic"/>
      <family val="2"/>
      <scheme val="major"/>
    </font>
    <font>
      <b/>
      <sz val="18"/>
      <color theme="1" tint="0.24995000660419464"/>
      <name val="Century Gothic"/>
      <family val="2"/>
      <scheme val="major"/>
    </font>
    <font>
      <b/>
      <sz val="22"/>
      <color theme="1" tint="0.24995000660419464"/>
      <name val="Century Gothic"/>
      <family val="2"/>
      <scheme val="minor"/>
    </font>
    <font>
      <b/>
      <sz val="18"/>
      <color theme="1" tint="0.24995000660419464"/>
      <name val="Century Gothic"/>
      <family val="2"/>
      <scheme val="minor"/>
    </font>
    <font>
      <sz val="38"/>
      <color theme="1" tint="0.24995000660419464"/>
      <name val="Century Gothic"/>
      <family val="2"/>
      <scheme val="major"/>
    </font>
    <font>
      <b/>
      <sz val="11"/>
      <color rgb="FFFF0000"/>
      <name val="Century Gothic"/>
      <family val="2"/>
      <scheme val="minor"/>
    </font>
    <font>
      <sz val="35"/>
      <color theme="1" tint="0.24995000660419464"/>
      <name val="Century Gothic"/>
      <family val="2"/>
      <scheme val="major"/>
    </font>
    <font>
      <b/>
      <sz val="14"/>
      <color theme="1" tint="0.24995000660419464"/>
      <name val="Century Gothic"/>
      <family val="2"/>
      <scheme val="minor"/>
    </font>
    <font>
      <sz val="20"/>
      <color rgb="FF002060"/>
      <name val="Century Gothic"/>
      <family val="2"/>
    </font>
    <font>
      <sz val="11"/>
      <color theme="0"/>
      <name val="Century Gothic"/>
      <family val="2"/>
    </font>
    <font>
      <sz val="12"/>
      <color theme="0"/>
      <name val="Century Gothic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27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Protection="0">
      <alignment/>
    </xf>
    <xf numFmtId="0" fontId="6" fillId="3" borderId="0" applyNumberFormat="0" applyBorder="0" applyProtection="0">
      <alignment horizontal="left" vertical="center" indent="4"/>
    </xf>
    <xf numFmtId="165" fontId="7" fillId="3" borderId="0" applyBorder="0" applyProtection="0">
      <alignment horizontal="right" vertical="center" indent="2"/>
    </xf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2" borderId="0" xfId="0" applyAlignment="1">
      <alignment vertical="center"/>
    </xf>
    <xf numFmtId="0" fontId="5" fillId="2" borderId="0" xfId="0" applyFont="1" applyAlignment="1">
      <alignment horizontal="right" indent="1"/>
    </xf>
    <xf numFmtId="0" fontId="6" fillId="3" borderId="0" xfId="23" applyBorder="1" applyAlignment="1">
      <alignment horizontal="left" vertical="center" indent="4"/>
    </xf>
    <xf numFmtId="6" fontId="3" fillId="5" borderId="0" xfId="20" applyNumberFormat="1" applyFont="1" applyFill="1"/>
    <xf numFmtId="0" fontId="8" fillId="3" borderId="0" xfId="21" applyAlignment="1">
      <alignment vertical="center" wrapText="1"/>
    </xf>
    <xf numFmtId="0" fontId="0" fillId="2" borderId="0" xfId="0" applyAlignment="1">
      <alignment horizontal="center" vertical="center"/>
    </xf>
    <xf numFmtId="9" fontId="7" fillId="6" borderId="0" xfId="24" applyNumberFormat="1" applyFill="1" applyBorder="1" applyAlignment="1">
      <alignment horizontal="right" vertical="center" indent="2"/>
    </xf>
    <xf numFmtId="9" fontId="7" fillId="6" borderId="1" xfId="24" applyNumberFormat="1" applyFill="1" applyBorder="1" applyAlignment="1">
      <alignment horizontal="right" vertical="center" indent="2"/>
    </xf>
    <xf numFmtId="9" fontId="7" fillId="6" borderId="2" xfId="24" applyNumberFormat="1" applyFill="1" applyBorder="1" applyAlignment="1">
      <alignment horizontal="right" vertical="center" indent="2"/>
    </xf>
    <xf numFmtId="0" fontId="0" fillId="2" borderId="0" xfId="0" applyBorder="1" applyAlignment="1">
      <alignment vertical="center"/>
    </xf>
    <xf numFmtId="0" fontId="6" fillId="3" borderId="0" xfId="23" applyBorder="1" applyAlignment="1">
      <alignment horizontal="left" vertical="center"/>
    </xf>
    <xf numFmtId="0" fontId="6" fillId="3" borderId="1" xfId="23" applyBorder="1" applyAlignment="1">
      <alignment horizontal="left" vertical="center"/>
    </xf>
    <xf numFmtId="0" fontId="6" fillId="3" borderId="2" xfId="23" applyBorder="1" applyAlignment="1">
      <alignment horizontal="left" vertical="center"/>
    </xf>
    <xf numFmtId="0" fontId="13" fillId="2" borderId="0" xfId="0" applyFont="1" applyAlignment="1">
      <alignment vertical="center"/>
    </xf>
    <xf numFmtId="0" fontId="15" fillId="3" borderId="0" xfId="21" applyFont="1" applyAlignment="1">
      <alignment vertical="center" wrapText="1"/>
    </xf>
    <xf numFmtId="0" fontId="16" fillId="2" borderId="0" xfId="0" applyFont="1" applyBorder="1" applyAlignment="1">
      <alignment horizontal="center" vertical="top" wrapText="1"/>
    </xf>
    <xf numFmtId="0" fontId="10" fillId="3" borderId="0" xfId="21" applyFont="1" applyAlignment="1">
      <alignment vertical="center" wrapText="1"/>
    </xf>
    <xf numFmtId="0" fontId="11" fillId="3" borderId="0" xfId="21" applyFont="1" applyAlignment="1">
      <alignment vertical="center" wrapText="1"/>
    </xf>
    <xf numFmtId="0" fontId="6" fillId="2" borderId="0" xfId="0" applyFont="1" applyBorder="1" applyAlignment="1">
      <alignment vertical="center"/>
    </xf>
    <xf numFmtId="0" fontId="18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>
      <alignment vertical="center"/>
    </xf>
    <xf numFmtId="0" fontId="25" fillId="2" borderId="0" xfId="0" applyFont="1" applyAlignment="1">
      <alignment vertical="center"/>
    </xf>
    <xf numFmtId="0" fontId="25" fillId="2" borderId="0" xfId="0" applyFont="1" applyAlignment="1">
      <alignment horizontal="center" vertical="center"/>
    </xf>
    <xf numFmtId="0" fontId="22" fillId="3" borderId="0" xfId="21" applyFont="1" applyAlignment="1">
      <alignment vertical="center" wrapText="1"/>
    </xf>
    <xf numFmtId="0" fontId="6" fillId="3" borderId="0" xfId="23" applyBorder="1" applyAlignment="1">
      <alignment horizontal="center" vertical="center"/>
    </xf>
    <xf numFmtId="0" fontId="6" fillId="3" borderId="1" xfId="23" applyBorder="1" applyAlignment="1">
      <alignment horizontal="center" vertical="center"/>
    </xf>
    <xf numFmtId="0" fontId="6" fillId="3" borderId="2" xfId="23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6" fillId="2" borderId="4" xfId="0" applyFont="1" applyBorder="1" applyAlignment="1">
      <alignment horizontal="center" vertical="center"/>
    </xf>
    <xf numFmtId="0" fontId="6" fillId="2" borderId="4" xfId="0" applyFont="1" applyBorder="1" applyAlignment="1">
      <alignment horizontal="center" vertical="center"/>
    </xf>
    <xf numFmtId="0" fontId="6" fillId="2" borderId="4" xfId="0" applyNumberFormat="1" applyFont="1" applyBorder="1" applyAlignment="1">
      <alignment horizontal="center" vertical="center"/>
    </xf>
    <xf numFmtId="166" fontId="19" fillId="6" borderId="4" xfId="0" applyNumberFormat="1" applyFont="1" applyFill="1" applyBorder="1" applyAlignment="1">
      <alignment horizontal="center" vertical="center"/>
    </xf>
    <xf numFmtId="0" fontId="25" fillId="2" borderId="0" xfId="0" applyFont="1" applyAlignment="1">
      <alignment horizontal="center" vertical="center"/>
    </xf>
    <xf numFmtId="0" fontId="29" fillId="2" borderId="0" xfId="0" applyFont="1" applyAlignment="1">
      <alignment horizontal="left" vertical="center"/>
    </xf>
    <xf numFmtId="0" fontId="14" fillId="7" borderId="4" xfId="0" applyFont="1" applyFill="1" applyBorder="1" applyAlignment="1">
      <alignment horizontal="center" vertical="center" wrapText="1"/>
    </xf>
    <xf numFmtId="166" fontId="19" fillId="8" borderId="4" xfId="0" applyNumberFormat="1" applyFont="1" applyFill="1" applyBorder="1" applyAlignment="1" applyProtection="1">
      <alignment horizontal="center" vertical="center"/>
      <protection locked="0"/>
    </xf>
    <xf numFmtId="0" fontId="23" fillId="9" borderId="7" xfId="21" applyFont="1" applyFill="1" applyBorder="1" applyAlignment="1" applyProtection="1">
      <alignment horizontal="left" vertical="center" wrapText="1"/>
      <protection locked="0"/>
    </xf>
    <xf numFmtId="0" fontId="23" fillId="9" borderId="8" xfId="21" applyFont="1" applyFill="1" applyBorder="1" applyAlignment="1" applyProtection="1">
      <alignment horizontal="left" vertical="center" wrapText="1"/>
      <protection locked="0"/>
    </xf>
    <xf numFmtId="0" fontId="23" fillId="9" borderId="9" xfId="21" applyFont="1" applyFill="1" applyBorder="1" applyAlignment="1" applyProtection="1">
      <alignment horizontal="left" vertical="center" wrapText="1"/>
      <protection locked="0"/>
    </xf>
    <xf numFmtId="0" fontId="23" fillId="9" borderId="10" xfId="21" applyFont="1" applyFill="1" applyBorder="1" applyAlignment="1" applyProtection="1">
      <alignment horizontal="left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/>
      <protection/>
    </xf>
    <xf numFmtId="9" fontId="6" fillId="10" borderId="4" xfId="26" applyNumberFormat="1" applyFont="1" applyFill="1" applyBorder="1" applyAlignment="1" applyProtection="1">
      <alignment horizontal="center" vertical="center"/>
      <protection/>
    </xf>
    <xf numFmtId="0" fontId="26" fillId="3" borderId="0" xfId="21" applyFont="1" applyAlignment="1">
      <alignment horizontal="left" vertical="center" wrapText="1"/>
    </xf>
    <xf numFmtId="0" fontId="6" fillId="2" borderId="4" xfId="0" applyFont="1" applyBorder="1" applyAlignment="1" applyProtection="1">
      <alignment horizontal="center" vertical="center"/>
      <protection/>
    </xf>
    <xf numFmtId="9" fontId="6" fillId="2" borderId="4" xfId="0" applyNumberFormat="1" applyFont="1" applyBorder="1" applyAlignment="1" applyProtection="1">
      <alignment horizontal="center" vertical="center"/>
      <protection/>
    </xf>
    <xf numFmtId="0" fontId="17" fillId="3" borderId="0" xfId="21" applyFont="1" applyAlignment="1">
      <alignment horizontal="left" vertical="center" wrapText="1"/>
    </xf>
    <xf numFmtId="166" fontId="19" fillId="6" borderId="4" xfId="0" applyNumberFormat="1" applyFont="1" applyFill="1" applyBorder="1" applyAlignment="1" applyProtection="1">
      <alignment horizontal="center" vertical="center"/>
      <protection/>
    </xf>
    <xf numFmtId="166" fontId="19" fillId="10" borderId="4" xfId="0" applyNumberFormat="1" applyFont="1" applyFill="1" applyBorder="1" applyAlignment="1" applyProtection="1">
      <alignment horizontal="center" vertical="center"/>
      <protection/>
    </xf>
    <xf numFmtId="14" fontId="24" fillId="8" borderId="11" xfId="0" applyNumberFormat="1" applyFont="1" applyFill="1" applyBorder="1" applyAlignment="1" applyProtection="1">
      <alignment horizontal="left" vertical="center"/>
      <protection locked="0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0" fillId="2" borderId="4" xfId="0" applyFont="1" applyBorder="1" applyAlignment="1">
      <alignment horizontal="center" vertical="center"/>
    </xf>
    <xf numFmtId="166" fontId="19" fillId="11" borderId="4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18" fillId="2" borderId="0" xfId="0" applyFont="1" applyAlignment="1">
      <alignment horizontal="left" vertical="center"/>
    </xf>
    <xf numFmtId="0" fontId="24" fillId="8" borderId="11" xfId="0" applyFont="1" applyFill="1" applyBorder="1" applyAlignment="1" applyProtection="1">
      <alignment horizontal="left" vertical="center"/>
      <protection locked="0"/>
    </xf>
    <xf numFmtId="0" fontId="25" fillId="2" borderId="0" xfId="0" applyFont="1" applyAlignment="1">
      <alignment horizontal="left" vertical="center"/>
    </xf>
    <xf numFmtId="0" fontId="24" fillId="8" borderId="13" xfId="0" applyFont="1" applyFill="1" applyBorder="1" applyAlignment="1" applyProtection="1">
      <alignment horizontal="left" vertical="center"/>
      <protection locked="0"/>
    </xf>
    <xf numFmtId="0" fontId="25" fillId="2" borderId="0" xfId="0" applyFont="1" applyAlignment="1">
      <alignment horizontal="center" vertical="center"/>
    </xf>
    <xf numFmtId="0" fontId="27" fillId="2" borderId="11" xfId="0" applyFont="1" applyBorder="1" applyAlignment="1">
      <alignment horizontal="left" vertical="top" wrapText="1"/>
    </xf>
    <xf numFmtId="0" fontId="27" fillId="2" borderId="13" xfId="0" applyFont="1" applyBorder="1" applyAlignment="1">
      <alignment horizontal="left" vertical="top" wrapText="1"/>
    </xf>
    <xf numFmtId="0" fontId="27" fillId="2" borderId="12" xfId="0" applyFont="1" applyBorder="1" applyAlignment="1">
      <alignment horizontal="left" vertical="top" wrapText="1"/>
    </xf>
    <xf numFmtId="0" fontId="28" fillId="3" borderId="0" xfId="21" applyFont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bez des. míst" xfId="20"/>
    <cellStyle name="Název" xfId="21"/>
    <cellStyle name="Nejvyšší pravidlo" xfId="22"/>
    <cellStyle name="Nadpis 1" xfId="23"/>
    <cellStyle name="Nadpis 2" xfId="24"/>
    <cellStyle name="Nadpis 3" xfId="25"/>
    <cellStyle name="Čárka" xfId="26"/>
  </cellStyles>
  <dxfs count="10"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5000660419464"/>
      </font>
      <border>
        <left/>
        <right/>
        <top/>
        <bottom style="thin">
          <color theme="1" tint="0.49998000264167786"/>
        </bottom>
        <vertical/>
        <horizontal style="hair">
          <color theme="1" tint="0.49998000264167786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5000660419464"/>
      </font>
      <border>
        <left/>
        <right/>
        <top/>
        <bottom style="thin">
          <color theme="1" tint="0.49998000264167786"/>
        </bottom>
        <vertical/>
        <horizontal style="hair">
          <color theme="1" tint="0.49998000264167786"/>
        </horizontal>
      </border>
    </dxf>
  </dxfs>
  <tableStyles count="2" defaultTableStyle="Assets" defaultPivotStyle="PivotStyleMedium2">
    <tableStyle name="Assets" pivot="0" count="5">
      <tableStyleElement type="wholeTable" dxfId="9"/>
      <tableStyleElement type="headerRow" dxfId="8"/>
      <tableStyleElement type="lastColumn" dxfId="7"/>
      <tableStyleElement type="secondRowStripe" dxfId="6"/>
      <tableStyleElement type="lastHeaderCell" dxfId="5"/>
    </tableStyle>
    <tableStyle name="Debts" pivot="0" count="5">
      <tableStyleElement type="wholeTable" dxfId="4"/>
      <tableStyleElement type="headerRow" dxfId="3"/>
      <tableStyleElement type="lastColumn" dxfId="2"/>
      <tableStyleElement type="secondRowStripe" dxfId="1"/>
      <tableStyleElement type="la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4275"/>
                  <c:y val="-0.17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7025"/>
                  <c:y val="0.19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2105"/>
                  <c:y val="-0.1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000" b="0" i="0" u="none" baseline="0">
                    <a:solidFill>
                      <a:srgbClr val="002060"/>
                    </a:solidFill>
                    <a:latin typeface="+mn-lt"/>
                    <a:ea typeface="Century Gothic"/>
                    <a:cs typeface="Century Gothic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numRef>
              <c:f>'KL kalkulace'!$C$23</c:f>
              <c:numCache/>
            </c:numRef>
          </c:cat>
          <c:val>
            <c:numRef>
              <c:f>'KL kalkulace'!$C$22:$C$24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  <a:round/>
    </a:ln>
  </c:spPr>
  <c:lang xmlns:c="http://schemas.openxmlformats.org/drawingml/2006/chart" val="cs-C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24</xdr:row>
      <xdr:rowOff>104775</xdr:rowOff>
    </xdr:from>
    <xdr:to>
      <xdr:col>2</xdr:col>
      <xdr:colOff>1943100</xdr:colOff>
      <xdr:row>35</xdr:row>
      <xdr:rowOff>57150</xdr:rowOff>
    </xdr:to>
    <xdr:graphicFrame macro="">
      <xdr:nvGraphicFramePr>
        <xdr:cNvPr id="2" name="Souhrnný graf" descr="Výsečový graf s procentuálním podílem aktiv, dluhů a čistého jmění společnosti." title="Graf čistého jmění společnosti"/>
        <xdr:cNvGraphicFramePr/>
      </xdr:nvGraphicFramePr>
      <xdr:xfrm>
        <a:off x="304800" y="7762875"/>
        <a:ext cx="4010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304800</xdr:colOff>
      <xdr:row>21</xdr:row>
      <xdr:rowOff>47625</xdr:rowOff>
    </xdr:from>
    <xdr:to>
      <xdr:col>1</xdr:col>
      <xdr:colOff>171450</xdr:colOff>
      <xdr:row>21</xdr:row>
      <xdr:rowOff>323850</xdr:rowOff>
    </xdr:to>
    <xdr:sp macro="" textlink="">
      <xdr:nvSpPr>
        <xdr:cNvPr id="3" name="Popisek aktiv" descr="&quot;&quot;" title="Chart legend color for Total Assets"/>
        <xdr:cNvSpPr/>
      </xdr:nvSpPr>
      <xdr:spPr>
        <a:xfrm>
          <a:off x="304800" y="6648450"/>
          <a:ext cx="266700" cy="2762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285750</xdr:colOff>
      <xdr:row>22</xdr:row>
      <xdr:rowOff>47625</xdr:rowOff>
    </xdr:from>
    <xdr:to>
      <xdr:col>1</xdr:col>
      <xdr:colOff>152400</xdr:colOff>
      <xdr:row>22</xdr:row>
      <xdr:rowOff>323850</xdr:rowOff>
    </xdr:to>
    <xdr:sp macro="" textlink="">
      <xdr:nvSpPr>
        <xdr:cNvPr id="4" name="Popisek celkových dluhů" descr="&quot;&quot;" title="Chart legend color for Total Debts"/>
        <xdr:cNvSpPr/>
      </xdr:nvSpPr>
      <xdr:spPr>
        <a:xfrm>
          <a:off x="285750" y="7000875"/>
          <a:ext cx="266700" cy="276225"/>
        </a:xfrm>
        <a:prstGeom prst="rect">
          <a:avLst/>
        </a:prstGeom>
        <a:solidFill>
          <a:srgbClr val="F0994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285750</xdr:colOff>
      <xdr:row>23</xdr:row>
      <xdr:rowOff>38100</xdr:rowOff>
    </xdr:from>
    <xdr:to>
      <xdr:col>1</xdr:col>
      <xdr:colOff>152400</xdr:colOff>
      <xdr:row>23</xdr:row>
      <xdr:rowOff>314325</xdr:rowOff>
    </xdr:to>
    <xdr:sp macro="" textlink="">
      <xdr:nvSpPr>
        <xdr:cNvPr id="5" name="Popisek čistého jmění společnosti" descr="&quot;&quot;" title="Chart legend color for Net Worth"/>
        <xdr:cNvSpPr/>
      </xdr:nvSpPr>
      <xdr:spPr>
        <a:xfrm>
          <a:off x="285750" y="7343775"/>
          <a:ext cx="266700" cy="276225"/>
        </a:xfrm>
        <a:prstGeom prst="rect">
          <a:avLst/>
        </a:prstGeom>
        <a:solidFill>
          <a:srgbClr val="71B64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381000</xdr:colOff>
      <xdr:row>1</xdr:row>
      <xdr:rowOff>114300</xdr:rowOff>
    </xdr:from>
    <xdr:to>
      <xdr:col>2</xdr:col>
      <xdr:colOff>1905000</xdr:colOff>
      <xdr:row>5</xdr:row>
      <xdr:rowOff>323850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14325"/>
          <a:ext cx="3895725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19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K60"/>
  <sheetViews>
    <sheetView showGridLines="0" tabSelected="1" zoomScale="50" zoomScaleNormal="50" workbookViewId="0" topLeftCell="A39">
      <selection activeCell="F52" sqref="F52:I52"/>
    </sheetView>
  </sheetViews>
  <sheetFormatPr defaultColWidth="8.88671875" defaultRowHeight="27.75" customHeight="1"/>
  <cols>
    <col min="1" max="1" width="4.6640625" style="0" customWidth="1"/>
    <col min="2" max="2" width="22.99609375" style="0" customWidth="1"/>
    <col min="3" max="3" width="26.21484375" style="0" customWidth="1"/>
    <col min="4" max="4" width="3.77734375" style="0" customWidth="1"/>
    <col min="5" max="5" width="2.10546875" style="0" customWidth="1"/>
    <col min="6" max="6" width="13.5546875" style="0" customWidth="1"/>
    <col min="7" max="7" width="18.4453125" style="0" customWidth="1"/>
    <col min="8" max="8" width="20.99609375" style="0" customWidth="1"/>
    <col min="9" max="9" width="21.5546875" style="0" customWidth="1"/>
    <col min="10" max="10" width="3.10546875" style="0" hidden="1" customWidth="1"/>
    <col min="11" max="11" width="22.21484375" style="0" customWidth="1"/>
    <col min="12" max="12" width="1.5625" style="0" customWidth="1"/>
  </cols>
  <sheetData>
    <row r="1" ht="15.75" customHeight="1"/>
    <row r="2" spans="6:9" ht="27.75" customHeight="1">
      <c r="F2" s="56" t="s">
        <v>28</v>
      </c>
      <c r="G2" s="56"/>
      <c r="H2" s="56"/>
      <c r="I2" s="56"/>
    </row>
    <row r="3" ht="5.25" customHeight="1"/>
    <row r="4" spans="2:11" ht="27.75" customHeight="1">
      <c r="B4" s="56"/>
      <c r="C4" s="56"/>
      <c r="D4" s="19"/>
      <c r="E4" s="19"/>
      <c r="F4" s="57"/>
      <c r="G4" s="59"/>
      <c r="H4" s="59"/>
      <c r="I4" s="59"/>
      <c r="J4" s="59"/>
      <c r="K4" s="52"/>
    </row>
    <row r="5" spans="2:5" ht="6.75" customHeight="1">
      <c r="B5" s="23"/>
      <c r="C5" s="23"/>
      <c r="D5" s="23"/>
      <c r="E5" s="16"/>
    </row>
    <row r="6" spans="2:11" ht="33.75" customHeight="1">
      <c r="B6" s="23"/>
      <c r="C6" s="23"/>
      <c r="D6" s="23"/>
      <c r="E6" s="16"/>
      <c r="F6" s="61" t="s">
        <v>57</v>
      </c>
      <c r="G6" s="62"/>
      <c r="H6" s="62"/>
      <c r="I6" s="62"/>
      <c r="J6" s="62"/>
      <c r="K6" s="63"/>
    </row>
    <row r="7" spans="2:11" ht="33.75" customHeight="1">
      <c r="B7" s="64" t="s">
        <v>43</v>
      </c>
      <c r="C7" s="64"/>
      <c r="D7" s="23"/>
      <c r="E7" s="16"/>
      <c r="F7" s="61" t="s">
        <v>55</v>
      </c>
      <c r="G7" s="62"/>
      <c r="H7" s="62"/>
      <c r="I7" s="62"/>
      <c r="J7" s="62"/>
      <c r="K7" s="63"/>
    </row>
    <row r="8" spans="2:5" ht="8.25" customHeight="1">
      <c r="B8" s="64"/>
      <c r="C8" s="64"/>
      <c r="D8" s="23"/>
      <c r="E8" s="16"/>
    </row>
    <row r="9" spans="2:11" ht="27.75" customHeight="1">
      <c r="B9" s="64"/>
      <c r="C9" s="64"/>
      <c r="D9" s="23"/>
      <c r="E9" s="16"/>
      <c r="F9" s="65" t="s">
        <v>0</v>
      </c>
      <c r="G9" s="37" t="s">
        <v>31</v>
      </c>
      <c r="H9" s="29" t="s">
        <v>5</v>
      </c>
      <c r="I9" s="29" t="s">
        <v>5</v>
      </c>
      <c r="J9" s="28"/>
      <c r="K9" s="29" t="s">
        <v>5</v>
      </c>
    </row>
    <row r="10" spans="2:11" ht="32.25" customHeight="1">
      <c r="B10" s="64"/>
      <c r="C10" s="64"/>
      <c r="D10" s="23"/>
      <c r="E10" s="16"/>
      <c r="F10" s="65"/>
      <c r="G10" s="37"/>
      <c r="H10" s="27" t="s">
        <v>32</v>
      </c>
      <c r="I10" s="27" t="s">
        <v>32</v>
      </c>
      <c r="J10" s="28"/>
      <c r="K10" s="27" t="s">
        <v>32</v>
      </c>
    </row>
    <row r="11" spans="2:11" ht="23.25" customHeight="1">
      <c r="B11" s="64"/>
      <c r="C11" s="64"/>
      <c r="D11" s="23"/>
      <c r="E11" s="16"/>
      <c r="F11" s="65"/>
      <c r="G11" s="37"/>
      <c r="H11" s="30" t="s">
        <v>39</v>
      </c>
      <c r="I11" s="30" t="s">
        <v>38</v>
      </c>
      <c r="J11" s="28"/>
      <c r="K11" s="30" t="s">
        <v>40</v>
      </c>
    </row>
    <row r="12" spans="2:11" ht="27.75" customHeight="1">
      <c r="B12" s="45" t="s">
        <v>33</v>
      </c>
      <c r="C12" s="45"/>
      <c r="D12" s="45"/>
      <c r="E12" s="14"/>
      <c r="F12" s="46" t="s">
        <v>48</v>
      </c>
      <c r="G12" s="47">
        <v>0.17</v>
      </c>
      <c r="H12" s="49">
        <f>K12*0.21</f>
        <v>0</v>
      </c>
      <c r="I12" s="49">
        <f>K12+H12</f>
        <v>0</v>
      </c>
      <c r="J12" s="49"/>
      <c r="K12" s="38">
        <v>0</v>
      </c>
    </row>
    <row r="13" spans="2:11" ht="27.75" customHeight="1">
      <c r="B13" s="45"/>
      <c r="C13" s="45"/>
      <c r="D13" s="45"/>
      <c r="E13" s="17"/>
      <c r="F13" s="46"/>
      <c r="G13" s="47"/>
      <c r="H13" s="49"/>
      <c r="I13" s="49"/>
      <c r="J13" s="49"/>
      <c r="K13" s="38"/>
    </row>
    <row r="14" spans="2:11" ht="27.75" customHeight="1">
      <c r="B14" s="45"/>
      <c r="C14" s="45"/>
      <c r="D14" s="45"/>
      <c r="E14" s="17"/>
      <c r="F14" s="43" t="s">
        <v>49</v>
      </c>
      <c r="G14" s="44">
        <v>0.48</v>
      </c>
      <c r="H14" s="50">
        <f>K14*0.21</f>
        <v>0</v>
      </c>
      <c r="I14" s="50">
        <f>K14+H14</f>
        <v>0</v>
      </c>
      <c r="J14" s="50"/>
      <c r="K14" s="38">
        <v>0</v>
      </c>
    </row>
    <row r="15" spans="2:11" ht="27.75" customHeight="1">
      <c r="B15" s="45"/>
      <c r="C15" s="45"/>
      <c r="D15" s="45"/>
      <c r="E15" s="17"/>
      <c r="F15" s="43"/>
      <c r="G15" s="44"/>
      <c r="H15" s="50"/>
      <c r="I15" s="50"/>
      <c r="J15" s="50"/>
      <c r="K15" s="38"/>
    </row>
    <row r="16" spans="2:11" ht="27.75" customHeight="1">
      <c r="B16" s="45"/>
      <c r="C16" s="45"/>
      <c r="D16" s="45"/>
      <c r="E16" s="17"/>
      <c r="F16" s="46" t="s">
        <v>50</v>
      </c>
      <c r="G16" s="47">
        <v>0.35</v>
      </c>
      <c r="H16" s="49">
        <f>K16*0.21</f>
        <v>0</v>
      </c>
      <c r="I16" s="49">
        <f>K16+H16</f>
        <v>0</v>
      </c>
      <c r="J16" s="49"/>
      <c r="K16" s="38">
        <v>0</v>
      </c>
    </row>
    <row r="17" spans="2:11" ht="27.75" customHeight="1">
      <c r="B17" s="48" t="s">
        <v>27</v>
      </c>
      <c r="C17" s="39"/>
      <c r="D17" s="40"/>
      <c r="E17" s="17"/>
      <c r="F17" s="46"/>
      <c r="G17" s="47"/>
      <c r="H17" s="49"/>
      <c r="I17" s="49"/>
      <c r="J17" s="49"/>
      <c r="K17" s="38"/>
    </row>
    <row r="18" spans="2:11" ht="27.75" customHeight="1">
      <c r="B18" s="48"/>
      <c r="C18" s="41"/>
      <c r="D18" s="42"/>
      <c r="E18" s="14"/>
      <c r="F18" s="43" t="s">
        <v>6</v>
      </c>
      <c r="G18" s="44">
        <v>1</v>
      </c>
      <c r="H18" s="50">
        <f>K18*0.21</f>
        <v>0</v>
      </c>
      <c r="I18" s="50">
        <f>K18+H18</f>
        <v>0</v>
      </c>
      <c r="J18" s="50"/>
      <c r="K18" s="38">
        <v>0</v>
      </c>
    </row>
    <row r="19" spans="2:11" ht="27.75" customHeight="1">
      <c r="B19" s="13" t="s">
        <v>15</v>
      </c>
      <c r="C19" s="4"/>
      <c r="D19" s="4"/>
      <c r="F19" s="43"/>
      <c r="G19" s="44"/>
      <c r="H19" s="50"/>
      <c r="I19" s="50"/>
      <c r="J19" s="50"/>
      <c r="K19" s="38"/>
    </row>
    <row r="20" spans="2:11" ht="27.75" customHeight="1">
      <c r="B20" s="13" t="s">
        <v>14</v>
      </c>
      <c r="C20" s="4"/>
      <c r="D20" s="4"/>
      <c r="F20" s="46" t="s">
        <v>7</v>
      </c>
      <c r="G20" s="47">
        <v>1</v>
      </c>
      <c r="H20" s="49">
        <f>K20*0.21</f>
        <v>0</v>
      </c>
      <c r="I20" s="49">
        <f>K20+H20</f>
        <v>0</v>
      </c>
      <c r="J20" s="49"/>
      <c r="K20" s="38">
        <v>0</v>
      </c>
    </row>
    <row r="21" spans="2:11" ht="27.75" customHeight="1">
      <c r="B21" s="13"/>
      <c r="C21" s="4"/>
      <c r="D21" s="4"/>
      <c r="F21" s="46"/>
      <c r="G21" s="47"/>
      <c r="H21" s="49"/>
      <c r="I21" s="49"/>
      <c r="J21" s="49"/>
      <c r="K21" s="38"/>
    </row>
    <row r="22" spans="2:11" ht="27.75" customHeight="1">
      <c r="B22" s="24" t="s">
        <v>44</v>
      </c>
      <c r="C22" s="6">
        <v>0.17</v>
      </c>
      <c r="D22" s="6"/>
      <c r="F22" s="43" t="s">
        <v>19</v>
      </c>
      <c r="G22" s="44">
        <v>1</v>
      </c>
      <c r="H22" s="50">
        <f>K22*0.21</f>
        <v>0</v>
      </c>
      <c r="I22" s="50">
        <f>K22+H22</f>
        <v>0</v>
      </c>
      <c r="J22" s="50"/>
      <c r="K22" s="38">
        <v>0</v>
      </c>
    </row>
    <row r="23" spans="2:11" ht="27.75" customHeight="1">
      <c r="B23" s="25" t="s">
        <v>45</v>
      </c>
      <c r="C23" s="7">
        <v>0.48</v>
      </c>
      <c r="D23" s="6"/>
      <c r="F23" s="43"/>
      <c r="G23" s="44"/>
      <c r="H23" s="50"/>
      <c r="I23" s="50"/>
      <c r="J23" s="50"/>
      <c r="K23" s="38"/>
    </row>
    <row r="24" spans="1:11" ht="27.75" customHeight="1">
      <c r="A24" s="9"/>
      <c r="B24" s="26" t="s">
        <v>46</v>
      </c>
      <c r="C24" s="8">
        <v>0.35</v>
      </c>
      <c r="D24" s="6"/>
      <c r="F24" s="46" t="s">
        <v>20</v>
      </c>
      <c r="G24" s="47">
        <v>1</v>
      </c>
      <c r="H24" s="49">
        <f>K24*0.21</f>
        <v>0</v>
      </c>
      <c r="I24" s="49">
        <f>K24+H24</f>
        <v>0</v>
      </c>
      <c r="J24" s="49"/>
      <c r="K24" s="38">
        <v>0</v>
      </c>
    </row>
    <row r="25" spans="2:11" ht="27.75" customHeight="1">
      <c r="B25" s="2"/>
      <c r="C25" s="6"/>
      <c r="D25" s="6"/>
      <c r="F25" s="46"/>
      <c r="G25" s="47"/>
      <c r="H25" s="49"/>
      <c r="I25" s="49"/>
      <c r="J25" s="49"/>
      <c r="K25" s="38"/>
    </row>
    <row r="26" spans="2:11" ht="27.75" customHeight="1">
      <c r="B26" s="2"/>
      <c r="C26" s="6"/>
      <c r="D26" s="6"/>
      <c r="F26" s="43" t="s">
        <v>10</v>
      </c>
      <c r="G26" s="44">
        <v>0.85</v>
      </c>
      <c r="H26" s="50">
        <f>K26*0.21</f>
        <v>0</v>
      </c>
      <c r="I26" s="50">
        <f>K26+H26</f>
        <v>0</v>
      </c>
      <c r="J26" s="50"/>
      <c r="K26" s="38">
        <v>0</v>
      </c>
    </row>
    <row r="27" spans="2:11" ht="27.75" customHeight="1">
      <c r="B27" s="2"/>
      <c r="C27" s="6"/>
      <c r="D27" s="6"/>
      <c r="F27" s="43"/>
      <c r="G27" s="44"/>
      <c r="H27" s="50"/>
      <c r="I27" s="50"/>
      <c r="J27" s="50"/>
      <c r="K27" s="38"/>
    </row>
    <row r="28" spans="6:11" ht="27.75" customHeight="1">
      <c r="F28" s="46" t="s">
        <v>11</v>
      </c>
      <c r="G28" s="47">
        <v>0.18</v>
      </c>
      <c r="H28" s="49">
        <f>K28*0.21</f>
        <v>0</v>
      </c>
      <c r="I28" s="49">
        <f>K28+H28</f>
        <v>0</v>
      </c>
      <c r="J28" s="49"/>
      <c r="K28" s="38">
        <v>0</v>
      </c>
    </row>
    <row r="29" spans="6:11" ht="27.75" customHeight="1">
      <c r="F29" s="46"/>
      <c r="G29" s="47"/>
      <c r="H29" s="49"/>
      <c r="I29" s="49"/>
      <c r="J29" s="49"/>
      <c r="K29" s="38"/>
    </row>
    <row r="30" spans="6:11" ht="27.75" customHeight="1">
      <c r="F30" s="43" t="s">
        <v>12</v>
      </c>
      <c r="G30" s="44">
        <v>0.18</v>
      </c>
      <c r="H30" s="50">
        <f>K30*0.21</f>
        <v>0</v>
      </c>
      <c r="I30" s="50">
        <f>K30+H30</f>
        <v>0</v>
      </c>
      <c r="J30" s="50"/>
      <c r="K30" s="38">
        <v>0</v>
      </c>
    </row>
    <row r="31" spans="6:11" ht="27.75" customHeight="1">
      <c r="F31" s="43"/>
      <c r="G31" s="44"/>
      <c r="H31" s="50"/>
      <c r="I31" s="50"/>
      <c r="J31" s="50"/>
      <c r="K31" s="38"/>
    </row>
    <row r="32" spans="6:11" ht="27.75" customHeight="1">
      <c r="F32" s="46" t="s">
        <v>13</v>
      </c>
      <c r="G32" s="47">
        <v>0.08</v>
      </c>
      <c r="H32" s="49">
        <f>K32*0.21</f>
        <v>0</v>
      </c>
      <c r="I32" s="49">
        <f>K32+H32</f>
        <v>0</v>
      </c>
      <c r="J32" s="49"/>
      <c r="K32" s="38">
        <v>0</v>
      </c>
    </row>
    <row r="33" spans="6:11" ht="27.75" customHeight="1">
      <c r="F33" s="46"/>
      <c r="G33" s="47"/>
      <c r="H33" s="49"/>
      <c r="I33" s="49"/>
      <c r="J33" s="49"/>
      <c r="K33" s="38"/>
    </row>
    <row r="34" spans="6:11" ht="12" customHeight="1">
      <c r="F34" s="15"/>
      <c r="G34" s="15"/>
      <c r="H34" s="15"/>
      <c r="I34" s="15"/>
      <c r="J34" s="15"/>
      <c r="K34" s="15"/>
    </row>
    <row r="35" spans="6:11" ht="27.75" customHeight="1">
      <c r="F35" s="13" t="s">
        <v>42</v>
      </c>
      <c r="G35" s="13"/>
      <c r="H35" s="13"/>
      <c r="I35" s="13"/>
      <c r="J35" s="13"/>
      <c r="K35" s="13"/>
    </row>
    <row r="36" spans="2:11" ht="36.75" customHeight="1">
      <c r="B36" s="13" t="s">
        <v>16</v>
      </c>
      <c r="E36" s="18"/>
      <c r="F36" s="31">
        <v>0.17</v>
      </c>
      <c r="G36" s="32" t="s">
        <v>18</v>
      </c>
      <c r="H36" s="53" t="s">
        <v>51</v>
      </c>
      <c r="I36" s="53"/>
      <c r="J36" s="33" t="s">
        <v>26</v>
      </c>
      <c r="K36" s="34">
        <f>0.17*K12</f>
        <v>0</v>
      </c>
    </row>
    <row r="37" spans="2:11" ht="36.75" customHeight="1">
      <c r="B37" s="13" t="s">
        <v>17</v>
      </c>
      <c r="E37" s="18"/>
      <c r="F37" s="31">
        <v>0.48</v>
      </c>
      <c r="G37" s="32" t="s">
        <v>18</v>
      </c>
      <c r="H37" s="53" t="s">
        <v>52</v>
      </c>
      <c r="I37" s="53"/>
      <c r="J37" s="33" t="s">
        <v>26</v>
      </c>
      <c r="K37" s="34">
        <f>0.48*K14</f>
        <v>0</v>
      </c>
    </row>
    <row r="38" spans="2:11" ht="36.75" customHeight="1">
      <c r="B38" s="13" t="s">
        <v>47</v>
      </c>
      <c r="E38" s="18"/>
      <c r="F38" s="31">
        <v>0.35</v>
      </c>
      <c r="G38" s="32" t="s">
        <v>18</v>
      </c>
      <c r="H38" s="53" t="s">
        <v>53</v>
      </c>
      <c r="I38" s="53"/>
      <c r="J38" s="33" t="s">
        <v>26</v>
      </c>
      <c r="K38" s="34">
        <f>0.35*K16</f>
        <v>0</v>
      </c>
    </row>
    <row r="39" spans="2:11" ht="36.75" customHeight="1">
      <c r="B39" s="13"/>
      <c r="E39" s="18"/>
      <c r="F39" s="31">
        <v>1</v>
      </c>
      <c r="G39" s="32" t="s">
        <v>18</v>
      </c>
      <c r="H39" s="53" t="s">
        <v>54</v>
      </c>
      <c r="I39" s="53"/>
      <c r="J39" s="33" t="s">
        <v>26</v>
      </c>
      <c r="K39" s="34">
        <f>1*K18</f>
        <v>0</v>
      </c>
    </row>
    <row r="40" spans="2:11" ht="36.75" customHeight="1">
      <c r="B40" s="10" t="s">
        <v>6</v>
      </c>
      <c r="C40" s="6">
        <v>1</v>
      </c>
      <c r="D40" s="6"/>
      <c r="E40" s="18"/>
      <c r="F40" s="31">
        <v>1</v>
      </c>
      <c r="G40" s="32" t="s">
        <v>18</v>
      </c>
      <c r="H40" s="53" t="s">
        <v>21</v>
      </c>
      <c r="I40" s="53"/>
      <c r="J40" s="33" t="s">
        <v>26</v>
      </c>
      <c r="K40" s="34">
        <f>1*K20</f>
        <v>0</v>
      </c>
    </row>
    <row r="41" spans="2:11" ht="36.75" customHeight="1">
      <c r="B41" s="11" t="s">
        <v>7</v>
      </c>
      <c r="C41" s="7">
        <v>1</v>
      </c>
      <c r="D41" s="6"/>
      <c r="E41" s="18"/>
      <c r="F41" s="31">
        <v>1</v>
      </c>
      <c r="G41" s="32" t="s">
        <v>18</v>
      </c>
      <c r="H41" s="53" t="s">
        <v>29</v>
      </c>
      <c r="I41" s="53"/>
      <c r="J41" s="33" t="s">
        <v>26</v>
      </c>
      <c r="K41" s="34">
        <f>1*K22</f>
        <v>0</v>
      </c>
    </row>
    <row r="42" spans="1:11" ht="36.75" customHeight="1">
      <c r="A42" s="9"/>
      <c r="B42" s="12" t="s">
        <v>8</v>
      </c>
      <c r="C42" s="8">
        <v>1</v>
      </c>
      <c r="D42" s="6"/>
      <c r="E42" s="18"/>
      <c r="F42" s="31">
        <v>1</v>
      </c>
      <c r="G42" s="32" t="s">
        <v>18</v>
      </c>
      <c r="H42" s="53" t="s">
        <v>30</v>
      </c>
      <c r="I42" s="53"/>
      <c r="J42" s="33" t="s">
        <v>26</v>
      </c>
      <c r="K42" s="34">
        <f>1*K24</f>
        <v>0</v>
      </c>
    </row>
    <row r="43" spans="2:11" ht="36.75" customHeight="1">
      <c r="B43" s="11" t="s">
        <v>9</v>
      </c>
      <c r="C43" s="7">
        <v>1</v>
      </c>
      <c r="D43" s="6"/>
      <c r="E43" s="18"/>
      <c r="F43" s="31">
        <v>0.85</v>
      </c>
      <c r="G43" s="32" t="s">
        <v>18</v>
      </c>
      <c r="H43" s="53" t="s">
        <v>22</v>
      </c>
      <c r="I43" s="53"/>
      <c r="J43" s="33" t="s">
        <v>26</v>
      </c>
      <c r="K43" s="34">
        <f>0.85*K26</f>
        <v>0</v>
      </c>
    </row>
    <row r="44" spans="2:11" ht="36.75" customHeight="1">
      <c r="B44" s="11" t="s">
        <v>10</v>
      </c>
      <c r="C44" s="7">
        <v>0.85</v>
      </c>
      <c r="D44" s="6"/>
      <c r="E44" s="18"/>
      <c r="F44" s="31">
        <v>0.18</v>
      </c>
      <c r="G44" s="32" t="s">
        <v>18</v>
      </c>
      <c r="H44" s="53" t="s">
        <v>23</v>
      </c>
      <c r="I44" s="53"/>
      <c r="J44" s="33" t="s">
        <v>26</v>
      </c>
      <c r="K44" s="34">
        <f>0.18*K28</f>
        <v>0</v>
      </c>
    </row>
    <row r="45" spans="2:11" ht="36.75" customHeight="1">
      <c r="B45" s="11" t="s">
        <v>11</v>
      </c>
      <c r="C45" s="7">
        <v>0.18</v>
      </c>
      <c r="D45" s="6"/>
      <c r="E45" s="18"/>
      <c r="F45" s="31">
        <v>0.18</v>
      </c>
      <c r="G45" s="32" t="s">
        <v>18</v>
      </c>
      <c r="H45" s="53" t="s">
        <v>24</v>
      </c>
      <c r="I45" s="53"/>
      <c r="J45" s="33" t="s">
        <v>26</v>
      </c>
      <c r="K45" s="34">
        <f>0.18*K30</f>
        <v>0</v>
      </c>
    </row>
    <row r="46" spans="2:11" ht="36.75" customHeight="1">
      <c r="B46" s="11" t="s">
        <v>12</v>
      </c>
      <c r="C46" s="7">
        <v>0.18</v>
      </c>
      <c r="D46" s="6"/>
      <c r="E46" s="18"/>
      <c r="F46" s="31">
        <v>0.08</v>
      </c>
      <c r="G46" s="32" t="s">
        <v>18</v>
      </c>
      <c r="H46" s="53" t="s">
        <v>25</v>
      </c>
      <c r="I46" s="53"/>
      <c r="J46" s="33" t="s">
        <v>26</v>
      </c>
      <c r="K46" s="34">
        <f>0.08*K32</f>
        <v>0</v>
      </c>
    </row>
    <row r="47" spans="2:11" ht="27.75" customHeight="1">
      <c r="B47" s="12" t="s">
        <v>13</v>
      </c>
      <c r="C47" s="8">
        <v>0.08</v>
      </c>
      <c r="D47" s="6"/>
      <c r="E47" s="20"/>
      <c r="F47" s="55" t="s">
        <v>41</v>
      </c>
      <c r="G47" s="55"/>
      <c r="H47" s="55"/>
      <c r="I47" s="55"/>
      <c r="J47" s="54" t="s">
        <v>26</v>
      </c>
      <c r="K47" s="54">
        <f>SUM(K36:K46)</f>
        <v>0</v>
      </c>
    </row>
    <row r="48" spans="2:11" ht="27.75" customHeight="1">
      <c r="B48" s="10"/>
      <c r="C48" s="6"/>
      <c r="D48" s="6"/>
      <c r="E48" s="20"/>
      <c r="F48" s="55"/>
      <c r="G48" s="55"/>
      <c r="H48" s="55"/>
      <c r="I48" s="55"/>
      <c r="J48" s="54"/>
      <c r="K48" s="54"/>
    </row>
    <row r="49" spans="6:11" ht="27.75" customHeight="1">
      <c r="F49" s="5"/>
      <c r="G49" s="5"/>
      <c r="H49" s="5"/>
      <c r="I49" s="5"/>
      <c r="J49" s="5"/>
      <c r="K49" s="5"/>
    </row>
    <row r="50" spans="1:11" ht="27.75" customHeight="1">
      <c r="A50" s="21" t="s">
        <v>34</v>
      </c>
      <c r="B50" s="57"/>
      <c r="C50" s="52"/>
      <c r="F50" s="22" t="s">
        <v>35</v>
      </c>
      <c r="G50" s="51"/>
      <c r="H50" s="52"/>
      <c r="I50" s="5"/>
      <c r="J50" s="5"/>
      <c r="K50" s="5"/>
    </row>
    <row r="51" spans="6:11" ht="27.75" customHeight="1">
      <c r="F51" s="5"/>
      <c r="G51" s="5"/>
      <c r="H51" s="5"/>
      <c r="I51" s="5"/>
      <c r="J51" s="5"/>
      <c r="K51" s="5"/>
    </row>
    <row r="52" spans="1:11" ht="27.75" customHeight="1">
      <c r="A52" s="58" t="s">
        <v>36</v>
      </c>
      <c r="B52" s="58"/>
      <c r="C52" s="58"/>
      <c r="D52" s="58"/>
      <c r="E52" s="58"/>
      <c r="F52" s="57"/>
      <c r="G52" s="59"/>
      <c r="H52" s="59"/>
      <c r="I52" s="52"/>
      <c r="J52" s="5"/>
      <c r="K52" s="5"/>
    </row>
    <row r="53" spans="6:11" ht="27.75" customHeight="1">
      <c r="F53" s="5"/>
      <c r="G53" s="5"/>
      <c r="H53" s="5"/>
      <c r="I53" s="5"/>
      <c r="J53" s="5"/>
      <c r="K53" s="5"/>
    </row>
    <row r="54" spans="6:11" ht="27.75" customHeight="1">
      <c r="F54" s="5"/>
      <c r="G54" s="5"/>
      <c r="H54" s="5"/>
      <c r="I54" s="5"/>
      <c r="J54" s="5"/>
      <c r="K54" s="5"/>
    </row>
    <row r="55" spans="6:11" ht="27.75" customHeight="1">
      <c r="F55" s="5"/>
      <c r="G55" s="5"/>
      <c r="H55" s="5"/>
      <c r="I55" s="5"/>
      <c r="J55" s="5"/>
      <c r="K55" s="5"/>
    </row>
    <row r="56" spans="6:11" ht="27.75" customHeight="1">
      <c r="F56" s="5"/>
      <c r="G56" s="5"/>
      <c r="H56" s="5"/>
      <c r="I56" s="5"/>
      <c r="J56" s="5"/>
      <c r="K56" s="5"/>
    </row>
    <row r="57" spans="6:9" ht="27.75" customHeight="1">
      <c r="F57" s="60" t="s">
        <v>56</v>
      </c>
      <c r="G57" s="60"/>
      <c r="H57" s="60"/>
      <c r="I57" s="60"/>
    </row>
    <row r="58" spans="6:7" ht="27.75" customHeight="1">
      <c r="F58" s="60" t="s">
        <v>37</v>
      </c>
      <c r="G58" s="60"/>
    </row>
    <row r="59" spans="6:7" ht="27.75" customHeight="1">
      <c r="F59" s="35"/>
      <c r="G59" s="35"/>
    </row>
    <row r="60" spans="1:7" ht="27.75" customHeight="1">
      <c r="A60" s="36" t="s">
        <v>58</v>
      </c>
      <c r="B60" s="36"/>
      <c r="C60" s="36"/>
      <c r="D60" s="36"/>
      <c r="E60" s="36"/>
      <c r="F60" s="36"/>
      <c r="G60" s="36"/>
    </row>
  </sheetData>
  <sheetProtection algorithmName="SHA-512" hashValue="lvpTNFvLL/NU4e6GLFRrJ9ik8+U9jRJ1drpliniqd2c8jJL/UTpJ3iCJdn3qheu1V/w1+KDoqPoJ3dq/u/g4Hw==" saltValue="qcCPgY5Plf1HFiwzMLy9wA==" spinCount="100000" sheet="1" objects="1" scenarios="1" selectLockedCells="1"/>
  <mergeCells count="87">
    <mergeCell ref="I22:J23"/>
    <mergeCell ref="I24:J25"/>
    <mergeCell ref="F6:K6"/>
    <mergeCell ref="F7:K7"/>
    <mergeCell ref="B7:C11"/>
    <mergeCell ref="H16:H17"/>
    <mergeCell ref="H18:H19"/>
    <mergeCell ref="H20:H21"/>
    <mergeCell ref="H22:H23"/>
    <mergeCell ref="H24:H25"/>
    <mergeCell ref="K20:K21"/>
    <mergeCell ref="F22:F23"/>
    <mergeCell ref="G22:G23"/>
    <mergeCell ref="K22:K23"/>
    <mergeCell ref="F9:F11"/>
    <mergeCell ref="I12:J13"/>
    <mergeCell ref="I14:J15"/>
    <mergeCell ref="I16:J17"/>
    <mergeCell ref="I18:J19"/>
    <mergeCell ref="I20:J21"/>
    <mergeCell ref="F2:I2"/>
    <mergeCell ref="B50:C50"/>
    <mergeCell ref="A52:E52"/>
    <mergeCell ref="F52:I52"/>
    <mergeCell ref="F58:G58"/>
    <mergeCell ref="F57:I57"/>
    <mergeCell ref="F24:F25"/>
    <mergeCell ref="G24:G25"/>
    <mergeCell ref="F20:F21"/>
    <mergeCell ref="G20:G21"/>
    <mergeCell ref="F16:F17"/>
    <mergeCell ref="G16:G17"/>
    <mergeCell ref="F18:F19"/>
    <mergeCell ref="G18:G19"/>
    <mergeCell ref="B4:C4"/>
    <mergeCell ref="F4:K4"/>
    <mergeCell ref="H39:I39"/>
    <mergeCell ref="H40:I40"/>
    <mergeCell ref="H41:I41"/>
    <mergeCell ref="H42:I42"/>
    <mergeCell ref="F32:F33"/>
    <mergeCell ref="G32:G33"/>
    <mergeCell ref="I32:J33"/>
    <mergeCell ref="H32:H33"/>
    <mergeCell ref="H37:I37"/>
    <mergeCell ref="H38:I38"/>
    <mergeCell ref="K32:K33"/>
    <mergeCell ref="F28:F29"/>
    <mergeCell ref="G28:G29"/>
    <mergeCell ref="K28:K29"/>
    <mergeCell ref="F30:F31"/>
    <mergeCell ref="G30:G31"/>
    <mergeCell ref="K30:K31"/>
    <mergeCell ref="H28:H29"/>
    <mergeCell ref="H30:H31"/>
    <mergeCell ref="I30:J31"/>
    <mergeCell ref="I28:J29"/>
    <mergeCell ref="K47:K48"/>
    <mergeCell ref="F47:I48"/>
    <mergeCell ref="H43:I43"/>
    <mergeCell ref="H44:I44"/>
    <mergeCell ref="H45:I45"/>
    <mergeCell ref="H46:I46"/>
    <mergeCell ref="J47:J48"/>
    <mergeCell ref="K24:K25"/>
    <mergeCell ref="F26:F27"/>
    <mergeCell ref="G26:G27"/>
    <mergeCell ref="K26:K27"/>
    <mergeCell ref="H36:I36"/>
    <mergeCell ref="I26:J27"/>
    <mergeCell ref="H26:H27"/>
    <mergeCell ref="A60:G60"/>
    <mergeCell ref="G9:G11"/>
    <mergeCell ref="K16:K17"/>
    <mergeCell ref="C17:D18"/>
    <mergeCell ref="K12:K13"/>
    <mergeCell ref="F14:F15"/>
    <mergeCell ref="G14:G15"/>
    <mergeCell ref="K14:K15"/>
    <mergeCell ref="K18:K19"/>
    <mergeCell ref="B12:D16"/>
    <mergeCell ref="F12:F13"/>
    <mergeCell ref="G12:G13"/>
    <mergeCell ref="B17:B18"/>
    <mergeCell ref="H12:H13"/>
    <mergeCell ref="H14:H15"/>
    <mergeCell ref="G50:H5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ignoredErrors>
    <ignoredError sqref="I12 H14:I14 H16:H33 I16:J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/>
  </sheetViews>
  <sheetFormatPr defaultColWidth="8.88671875" defaultRowHeight="17.25"/>
  <cols>
    <col min="4" max="4" width="13.10546875" style="0" customWidth="1"/>
  </cols>
  <sheetData>
    <row r="1" ht="17.25">
      <c r="A1" t="s">
        <v>4</v>
      </c>
    </row>
    <row r="8" spans="3:4" ht="20.25">
      <c r="C8" s="1" t="s">
        <v>1</v>
      </c>
      <c r="D8" s="3" t="e">
        <f>SUM(#REF!)</f>
        <v>#REF!</v>
      </c>
    </row>
    <row r="9" spans="3:4" ht="20.25">
      <c r="C9" s="1" t="s">
        <v>2</v>
      </c>
      <c r="D9" s="3" t="e">
        <f>SUM(#REF!)</f>
        <v>#REF!</v>
      </c>
    </row>
    <row r="10" spans="3:4" ht="20.25">
      <c r="C10" s="1" t="s">
        <v>3</v>
      </c>
      <c r="D10" s="3" t="e">
        <f>D8-D9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Mikulecky Tomas</cp:lastModifiedBy>
  <cp:lastPrinted>2015-06-30T14:54:23Z</cp:lastPrinted>
  <dcterms:created xsi:type="dcterms:W3CDTF">2015-04-16T20:24:12Z</dcterms:created>
  <dcterms:modified xsi:type="dcterms:W3CDTF">2015-07-07T10:56:19Z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TC037838629991</vt:lpwstr>
  </property>
</Properties>
</file>