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4355" windowHeight="468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F6" i="1"/>
  <c r="F7"/>
  <c r="F8"/>
  <c r="F9"/>
  <c r="F10"/>
  <c r="F11"/>
  <c r="F12"/>
  <c r="F13"/>
  <c r="F14"/>
  <c r="F15"/>
  <c r="F16"/>
  <c r="F17"/>
  <c r="F18"/>
  <c r="F19"/>
  <c r="F21"/>
  <c r="F22"/>
  <c r="F24"/>
  <c r="F25"/>
  <c r="F28"/>
  <c r="F30"/>
  <c r="F31"/>
  <c r="F32"/>
  <c r="F33"/>
  <c r="F34"/>
  <c r="F35"/>
  <c r="F36"/>
  <c r="F37"/>
  <c r="F38"/>
  <c r="F39"/>
  <c r="F40"/>
  <c r="F3"/>
  <c r="D28"/>
  <c r="D26"/>
  <c r="F26" s="1"/>
  <c r="D25"/>
  <c r="D20"/>
  <c r="F20" s="1"/>
  <c r="D19"/>
  <c r="D17"/>
  <c r="D5"/>
  <c r="D23" s="1"/>
  <c r="F23" s="1"/>
  <c r="D4"/>
  <c r="F4" s="1"/>
  <c r="F41" l="1"/>
  <c r="F42" s="1"/>
  <c r="F43" s="1"/>
  <c r="F44" s="1"/>
  <c r="D29"/>
  <c r="F29" s="1"/>
  <c r="F5"/>
  <c r="D27"/>
  <c r="F27" s="1"/>
</calcChain>
</file>

<file path=xl/sharedStrings.xml><?xml version="1.0" encoding="utf-8"?>
<sst xmlns="http://schemas.openxmlformats.org/spreadsheetml/2006/main" count="89" uniqueCount="56">
  <si>
    <t>Název položky</t>
  </si>
  <si>
    <t>Měrná jednotka</t>
  </si>
  <si>
    <t>Cena za měrnou jednotku bez DPH</t>
  </si>
  <si>
    <t>Celková cena bez DPH</t>
  </si>
  <si>
    <t>Demontáž stávající plechové střechy</t>
  </si>
  <si>
    <t>Výměna uhnilých nosných prvků (trámy)</t>
  </si>
  <si>
    <t>Částečná výměna dřevěného záklopu střešní konstrukce</t>
  </si>
  <si>
    <t>Položka</t>
  </si>
  <si>
    <t xml:space="preserve">Výměna vstupních dřevěných dvoukřídlých dveří do půdní části objektu z boku včetně vyhotovení nového usazení dveří a zámku </t>
  </si>
  <si>
    <t xml:space="preserve">Výměna jednokřídlých dřevěných dveří pro vstup do podkroví ze štítové stěny včetně vyhotovení nového uchycení dveří a zámků </t>
  </si>
  <si>
    <t xml:space="preserve">Oprava vstupních dřevěných dveří ze štítu objektu (boční část s prostorem) včetně vyhotovení nového usazení dvěří a zámku </t>
  </si>
  <si>
    <t>ks</t>
  </si>
  <si>
    <t>Výměra</t>
  </si>
  <si>
    <t>m2</t>
  </si>
  <si>
    <t xml:space="preserve">Demontáž stávajícího dřevěného obkladu stěn a štítu objektu </t>
  </si>
  <si>
    <t xml:space="preserve">Demontáž budek pro netopýry a ptactvo </t>
  </si>
  <si>
    <t xml:space="preserve">ks </t>
  </si>
  <si>
    <t xml:space="preserve">Vyklizení objektu </t>
  </si>
  <si>
    <t>kpl</t>
  </si>
  <si>
    <t>Otryskání nosných pískovcovytých sloupů a základů objektu</t>
  </si>
  <si>
    <t xml:space="preserve">Přespárování + penetrace pískovcovitých prvků objektu </t>
  </si>
  <si>
    <t>Vydláždění prostoru pod přístřeškem (pískovec) volně ložený</t>
  </si>
  <si>
    <t>Vyhotovení vsakovacích šachet a svodu dešťové vody od objektu (hloubení + makadam + štěrk + 4ks gagrů + 25m platového potrubí)</t>
  </si>
  <si>
    <t xml:space="preserve">Hloubková penetrace nosných dřevěných prvků objektu </t>
  </si>
  <si>
    <t>bm</t>
  </si>
  <si>
    <t xml:space="preserve">Vyhotovení nového dřevěného obkladu objektu </t>
  </si>
  <si>
    <t xml:space="preserve">Vyhotovení nových dřevěných podhledů objektu </t>
  </si>
  <si>
    <t>Nátěr dřevěných podhledů objektu včetně nátěru dřevěného obkladu objektu (2x nátěr + hloubková penetrace)</t>
  </si>
  <si>
    <t>Doplnění chybějícíh pískovců popřípadné vyspravení</t>
  </si>
  <si>
    <t xml:space="preserve">Vyhotovení hromosvodu, nový rozvod okolo objektu (obkopání okolo objektu, uložení vodícího pásku do štěrku včetně vyhotovení nových rozvodů hromosvodu+ revizních zprávy </t>
  </si>
  <si>
    <t xml:space="preserve">Zpětné nastěhování skladovaného materiálu do objektu </t>
  </si>
  <si>
    <t xml:space="preserve">Posekání trávy okolo objektu </t>
  </si>
  <si>
    <t>Elektrocentrála - zdroj elektrické energie po dobu stavby</t>
  </si>
  <si>
    <t>Přesun hmot</t>
  </si>
  <si>
    <t>Příplatek za práce ve výškách</t>
  </si>
  <si>
    <t>Doprava materiálu</t>
  </si>
  <si>
    <t xml:space="preserve">Likvidace odpadu </t>
  </si>
  <si>
    <t>Úklid staveniště</t>
  </si>
  <si>
    <t xml:space="preserve">Opětovná montáž budek </t>
  </si>
  <si>
    <t>Vyhotovení nové střešní krytiny ( plech vlnitý, barva černá) včetně vyhotovení nových prvků pro uchycení (dřevěné střešní latě) + oplechování - závětrné lišty, okapnice a dlaší</t>
  </si>
  <si>
    <t>Rezerva - vedlejší rozpočtové náklady</t>
  </si>
  <si>
    <t>Celková cena s DPH (21%)</t>
  </si>
  <si>
    <t>Oprava pochůzných podlah v podkroví včetně hloubkové penetrace (částečná výměna dle stavu prkených pochůzných podlah)</t>
  </si>
  <si>
    <t>Vyhotovení nové dřevěné nosné kostry (rám) pro uchycení dřevěných obkladů stěn  (dřevěné hranoly včetně kotevních prvků)</t>
  </si>
  <si>
    <t>Oprava kamenné zídky ( doplnění + přespárování )</t>
  </si>
  <si>
    <t>Vyhotovení nových okapových háků - provedení v barevném odstínu jako střešní konstrukce</t>
  </si>
  <si>
    <t xml:space="preserve">Vyhotovení okapů včetně montáže a napojení dešťových žlabů </t>
  </si>
  <si>
    <t xml:space="preserve">Vyhotovení svodůvčetně napojení a ukotvení, montáže a prvků nutných pro ukotvení </t>
  </si>
  <si>
    <t>soubor</t>
  </si>
  <si>
    <t>Lešení včetně montáže a demontáže</t>
  </si>
  <si>
    <t>Odvoz a přívoz lešení</t>
  </si>
  <si>
    <t>Výkaz výměr - Rekonstrukce stodoly v lokalitě Český vrch</t>
  </si>
  <si>
    <t>Vyhotovení  nových nosných trámů dřevěné konstukce v přízemí včetně ukotvení a napojení (tl. trámů dle stávajících)</t>
  </si>
  <si>
    <t>Součet (bez DPH)</t>
  </si>
  <si>
    <t>Konečná cena včetně vedlejších rozpočtových nákladů (bez DPH)</t>
  </si>
  <si>
    <t>ZŮSTANE PRÁZDNÉ - NASTAVEN VZOREC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</si>
</sst>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6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u/>
      <sz val="2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" fillId="0" borderId="0" xfId="0" applyFont="1" applyAlignment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workbookViewId="0">
      <selection activeCell="F48" sqref="F48"/>
    </sheetView>
  </sheetViews>
  <sheetFormatPr defaultRowHeight="15"/>
  <cols>
    <col min="1" max="1" width="7.5703125" style="1" customWidth="1"/>
    <col min="2" max="2" width="142.85546875" customWidth="1"/>
    <col min="3" max="3" width="14.7109375" style="1" customWidth="1"/>
    <col min="4" max="4" width="12.140625" style="1" customWidth="1"/>
    <col min="5" max="5" width="30.28515625" style="1" customWidth="1"/>
    <col min="6" max="6" width="20" style="1" customWidth="1"/>
  </cols>
  <sheetData>
    <row r="1" spans="1:6" ht="29.25" thickBot="1">
      <c r="A1" s="11" t="s">
        <v>51</v>
      </c>
      <c r="B1" s="12"/>
      <c r="C1" s="12"/>
      <c r="D1" s="12"/>
      <c r="E1" s="12"/>
      <c r="F1" s="12"/>
    </row>
    <row r="2" spans="1:6" ht="16.5" thickTop="1" thickBot="1">
      <c r="A2" s="7" t="s">
        <v>7</v>
      </c>
      <c r="B2" s="7" t="s">
        <v>0</v>
      </c>
      <c r="C2" s="7" t="s">
        <v>1</v>
      </c>
      <c r="D2" s="7" t="s">
        <v>12</v>
      </c>
      <c r="E2" s="7" t="s">
        <v>2</v>
      </c>
      <c r="F2" s="7" t="s">
        <v>3</v>
      </c>
    </row>
    <row r="3" spans="1:6" ht="16.5" thickTop="1" thickBot="1">
      <c r="A3" s="8">
        <v>1</v>
      </c>
      <c r="B3" s="4" t="s">
        <v>31</v>
      </c>
      <c r="C3" s="3" t="s">
        <v>13</v>
      </c>
      <c r="D3" s="3">
        <v>60</v>
      </c>
      <c r="E3" s="3"/>
      <c r="F3" s="5">
        <f>E3*D3</f>
        <v>0</v>
      </c>
    </row>
    <row r="4" spans="1:6" ht="16.5" thickTop="1" thickBot="1">
      <c r="A4" s="8">
        <v>2</v>
      </c>
      <c r="B4" s="4" t="s">
        <v>14</v>
      </c>
      <c r="C4" s="3" t="s">
        <v>13</v>
      </c>
      <c r="D4" s="3">
        <f>(5.5*3.2+5.5*3.2*2+1.5*10+10*3.2+5.5*3.2)*1.15</f>
        <v>135.01</v>
      </c>
      <c r="E4" s="3"/>
      <c r="F4" s="5">
        <f t="shared" ref="F4:F40" si="0">E4*D4</f>
        <v>0</v>
      </c>
    </row>
    <row r="5" spans="1:6" ht="16.5" thickTop="1" thickBot="1">
      <c r="A5" s="8">
        <v>3</v>
      </c>
      <c r="B5" s="4" t="s">
        <v>4</v>
      </c>
      <c r="C5" s="3" t="s">
        <v>13</v>
      </c>
      <c r="D5" s="3">
        <f>(2*15.5*5)*1.15</f>
        <v>178.25</v>
      </c>
      <c r="E5" s="3"/>
      <c r="F5" s="5">
        <f t="shared" si="0"/>
        <v>0</v>
      </c>
    </row>
    <row r="6" spans="1:6" ht="16.5" thickTop="1" thickBot="1">
      <c r="A6" s="8">
        <v>4</v>
      </c>
      <c r="B6" s="4" t="s">
        <v>5</v>
      </c>
      <c r="C6" s="3" t="s">
        <v>11</v>
      </c>
      <c r="D6" s="3">
        <v>5</v>
      </c>
      <c r="E6" s="3"/>
      <c r="F6" s="5">
        <f t="shared" si="0"/>
        <v>0</v>
      </c>
    </row>
    <row r="7" spans="1:6" ht="16.5" thickTop="1" thickBot="1">
      <c r="A7" s="8">
        <v>5</v>
      </c>
      <c r="B7" s="4" t="s">
        <v>52</v>
      </c>
      <c r="C7" s="3" t="s">
        <v>11</v>
      </c>
      <c r="D7" s="3">
        <v>5</v>
      </c>
      <c r="E7" s="3"/>
      <c r="F7" s="5">
        <f t="shared" si="0"/>
        <v>0</v>
      </c>
    </row>
    <row r="8" spans="1:6" ht="16.5" thickTop="1" thickBot="1">
      <c r="A8" s="8">
        <v>6</v>
      </c>
      <c r="B8" s="4" t="s">
        <v>6</v>
      </c>
      <c r="C8" s="3" t="s">
        <v>13</v>
      </c>
      <c r="D8" s="3">
        <v>40</v>
      </c>
      <c r="E8" s="3"/>
      <c r="F8" s="5">
        <f t="shared" si="0"/>
        <v>0</v>
      </c>
    </row>
    <row r="9" spans="1:6" ht="16.5" thickTop="1" thickBot="1">
      <c r="A9" s="8">
        <v>7</v>
      </c>
      <c r="B9" s="4" t="s">
        <v>8</v>
      </c>
      <c r="C9" s="3" t="s">
        <v>11</v>
      </c>
      <c r="D9" s="3">
        <v>2</v>
      </c>
      <c r="E9" s="3"/>
      <c r="F9" s="5">
        <f t="shared" si="0"/>
        <v>0</v>
      </c>
    </row>
    <row r="10" spans="1:6" ht="16.5" thickTop="1" thickBot="1">
      <c r="A10" s="8">
        <v>8</v>
      </c>
      <c r="B10" s="4" t="s">
        <v>9</v>
      </c>
      <c r="C10" s="3" t="s">
        <v>11</v>
      </c>
      <c r="D10" s="3">
        <v>2</v>
      </c>
      <c r="E10" s="3"/>
      <c r="F10" s="5">
        <f t="shared" si="0"/>
        <v>0</v>
      </c>
    </row>
    <row r="11" spans="1:6" ht="16.5" thickTop="1" thickBot="1">
      <c r="A11" s="8">
        <v>9</v>
      </c>
      <c r="B11" s="4" t="s">
        <v>10</v>
      </c>
      <c r="C11" s="3" t="s">
        <v>11</v>
      </c>
      <c r="D11" s="3">
        <v>1</v>
      </c>
      <c r="E11" s="3"/>
      <c r="F11" s="5">
        <f t="shared" si="0"/>
        <v>0</v>
      </c>
    </row>
    <row r="12" spans="1:6" ht="16.5" thickTop="1" thickBot="1">
      <c r="A12" s="8">
        <v>10</v>
      </c>
      <c r="B12" s="4" t="s">
        <v>42</v>
      </c>
      <c r="C12" s="3" t="s">
        <v>13</v>
      </c>
      <c r="D12" s="3">
        <v>20</v>
      </c>
      <c r="E12" s="3"/>
      <c r="F12" s="5">
        <f t="shared" si="0"/>
        <v>0</v>
      </c>
    </row>
    <row r="13" spans="1:6" ht="16.5" thickTop="1" thickBot="1">
      <c r="A13" s="8">
        <v>11</v>
      </c>
      <c r="B13" s="4" t="s">
        <v>43</v>
      </c>
      <c r="C13" s="3" t="s">
        <v>24</v>
      </c>
      <c r="D13" s="3">
        <v>70</v>
      </c>
      <c r="E13" s="3"/>
      <c r="F13" s="5">
        <f t="shared" si="0"/>
        <v>0</v>
      </c>
    </row>
    <row r="14" spans="1:6" ht="16.5" thickTop="1" thickBot="1">
      <c r="A14" s="8">
        <v>12</v>
      </c>
      <c r="B14" s="4" t="s">
        <v>15</v>
      </c>
      <c r="C14" s="3" t="s">
        <v>16</v>
      </c>
      <c r="D14" s="3">
        <v>3</v>
      </c>
      <c r="E14" s="3"/>
      <c r="F14" s="5">
        <f t="shared" si="0"/>
        <v>0</v>
      </c>
    </row>
    <row r="15" spans="1:6" ht="16.5" thickTop="1" thickBot="1">
      <c r="A15" s="8">
        <v>13</v>
      </c>
      <c r="B15" s="4" t="s">
        <v>17</v>
      </c>
      <c r="C15" s="3" t="s">
        <v>18</v>
      </c>
      <c r="D15" s="3">
        <v>1</v>
      </c>
      <c r="E15" s="3"/>
      <c r="F15" s="5">
        <f t="shared" si="0"/>
        <v>0</v>
      </c>
    </row>
    <row r="16" spans="1:6" ht="16.5" thickTop="1" thickBot="1">
      <c r="A16" s="8">
        <v>14</v>
      </c>
      <c r="B16" s="4" t="s">
        <v>28</v>
      </c>
      <c r="C16" s="3" t="s">
        <v>18</v>
      </c>
      <c r="D16" s="3">
        <v>1</v>
      </c>
      <c r="E16" s="3"/>
      <c r="F16" s="5">
        <f t="shared" si="0"/>
        <v>0</v>
      </c>
    </row>
    <row r="17" spans="1:6" ht="16.5" thickTop="1" thickBot="1">
      <c r="A17" s="8">
        <v>15</v>
      </c>
      <c r="B17" s="4" t="s">
        <v>19</v>
      </c>
      <c r="C17" s="3" t="s">
        <v>13</v>
      </c>
      <c r="D17" s="3">
        <f>(6*4*3.2*0.5)*1.15</f>
        <v>44.160000000000004</v>
      </c>
      <c r="E17" s="3"/>
      <c r="F17" s="5">
        <f t="shared" si="0"/>
        <v>0</v>
      </c>
    </row>
    <row r="18" spans="1:6" ht="16.5" thickTop="1" thickBot="1">
      <c r="A18" s="8">
        <v>16</v>
      </c>
      <c r="B18" s="4" t="s">
        <v>20</v>
      </c>
      <c r="C18" s="3" t="s">
        <v>13</v>
      </c>
      <c r="D18" s="3">
        <v>25</v>
      </c>
      <c r="E18" s="3"/>
      <c r="F18" s="5">
        <f t="shared" si="0"/>
        <v>0</v>
      </c>
    </row>
    <row r="19" spans="1:6" ht="16.5" thickTop="1" thickBot="1">
      <c r="A19" s="8">
        <v>17</v>
      </c>
      <c r="B19" s="4" t="s">
        <v>44</v>
      </c>
      <c r="C19" s="3" t="s">
        <v>13</v>
      </c>
      <c r="D19" s="3">
        <f>1.5*1.5*1.2 + 6</f>
        <v>8.6999999999999993</v>
      </c>
      <c r="E19" s="3"/>
      <c r="F19" s="5">
        <f t="shared" si="0"/>
        <v>0</v>
      </c>
    </row>
    <row r="20" spans="1:6" ht="16.5" thickTop="1" thickBot="1">
      <c r="A20" s="8">
        <v>18</v>
      </c>
      <c r="B20" s="4" t="s">
        <v>21</v>
      </c>
      <c r="C20" s="3" t="s">
        <v>13</v>
      </c>
      <c r="D20" s="3">
        <f>6*6.5*1.2</f>
        <v>46.8</v>
      </c>
      <c r="E20" s="3"/>
      <c r="F20" s="5">
        <f t="shared" si="0"/>
        <v>0</v>
      </c>
    </row>
    <row r="21" spans="1:6" ht="16.5" thickTop="1" thickBot="1">
      <c r="A21" s="8">
        <v>19</v>
      </c>
      <c r="B21" s="4" t="s">
        <v>22</v>
      </c>
      <c r="C21" s="3" t="s">
        <v>11</v>
      </c>
      <c r="D21" s="3">
        <v>2</v>
      </c>
      <c r="E21" s="3"/>
      <c r="F21" s="5">
        <f t="shared" si="0"/>
        <v>0</v>
      </c>
    </row>
    <row r="22" spans="1:6" ht="16.5" thickTop="1" thickBot="1">
      <c r="A22" s="8">
        <v>20</v>
      </c>
      <c r="B22" s="4" t="s">
        <v>23</v>
      </c>
      <c r="C22" s="3" t="s">
        <v>13</v>
      </c>
      <c r="D22" s="3">
        <v>180</v>
      </c>
      <c r="E22" s="3"/>
      <c r="F22" s="5">
        <f t="shared" si="0"/>
        <v>0</v>
      </c>
    </row>
    <row r="23" spans="1:6" ht="16.5" thickTop="1" thickBot="1">
      <c r="A23" s="8">
        <v>21</v>
      </c>
      <c r="B23" s="4" t="s">
        <v>39</v>
      </c>
      <c r="C23" s="3" t="s">
        <v>13</v>
      </c>
      <c r="D23" s="3">
        <f>D5</f>
        <v>178.25</v>
      </c>
      <c r="E23" s="3"/>
      <c r="F23" s="5">
        <f t="shared" si="0"/>
        <v>0</v>
      </c>
    </row>
    <row r="24" spans="1:6" ht="16.5" thickTop="1" thickBot="1">
      <c r="A24" s="8">
        <v>22</v>
      </c>
      <c r="B24" s="4" t="s">
        <v>45</v>
      </c>
      <c r="C24" s="3" t="s">
        <v>11</v>
      </c>
      <c r="D24" s="3">
        <v>20</v>
      </c>
      <c r="E24" s="3"/>
      <c r="F24" s="5">
        <f t="shared" si="0"/>
        <v>0</v>
      </c>
    </row>
    <row r="25" spans="1:6" ht="16.5" thickTop="1" thickBot="1">
      <c r="A25" s="8">
        <v>23</v>
      </c>
      <c r="B25" s="4" t="s">
        <v>46</v>
      </c>
      <c r="C25" s="3" t="s">
        <v>24</v>
      </c>
      <c r="D25" s="3">
        <f>15.5*2*1.15</f>
        <v>35.65</v>
      </c>
      <c r="E25" s="3"/>
      <c r="F25" s="5">
        <f t="shared" si="0"/>
        <v>0</v>
      </c>
    </row>
    <row r="26" spans="1:6" ht="16.5" thickTop="1" thickBot="1">
      <c r="A26" s="8">
        <v>24</v>
      </c>
      <c r="B26" s="4" t="s">
        <v>47</v>
      </c>
      <c r="C26" s="3" t="s">
        <v>24</v>
      </c>
      <c r="D26" s="3">
        <f>D25</f>
        <v>35.65</v>
      </c>
      <c r="E26" s="3"/>
      <c r="F26" s="5">
        <f t="shared" si="0"/>
        <v>0</v>
      </c>
    </row>
    <row r="27" spans="1:6" ht="16.5" thickTop="1" thickBot="1">
      <c r="A27" s="8">
        <v>25</v>
      </c>
      <c r="B27" s="4" t="s">
        <v>25</v>
      </c>
      <c r="C27" s="3" t="s">
        <v>13</v>
      </c>
      <c r="D27" s="3">
        <f>D4</f>
        <v>135.01</v>
      </c>
      <c r="E27" s="3"/>
      <c r="F27" s="5">
        <f t="shared" si="0"/>
        <v>0</v>
      </c>
    </row>
    <row r="28" spans="1:6" ht="16.5" thickTop="1" thickBot="1">
      <c r="A28" s="8">
        <v>26</v>
      </c>
      <c r="B28" s="4" t="s">
        <v>26</v>
      </c>
      <c r="C28" s="3" t="s">
        <v>13</v>
      </c>
      <c r="D28" s="3">
        <f>6*7+1.5*15.5+0.5*15.5+1.15</f>
        <v>74.150000000000006</v>
      </c>
      <c r="E28" s="3"/>
      <c r="F28" s="5">
        <f t="shared" si="0"/>
        <v>0</v>
      </c>
    </row>
    <row r="29" spans="1:6" ht="16.5" thickTop="1" thickBot="1">
      <c r="A29" s="8">
        <v>27</v>
      </c>
      <c r="B29" s="4" t="s">
        <v>27</v>
      </c>
      <c r="C29" s="3" t="s">
        <v>13</v>
      </c>
      <c r="D29" s="3">
        <f>D28+D27</f>
        <v>209.16</v>
      </c>
      <c r="E29" s="3"/>
      <c r="F29" s="5">
        <f t="shared" si="0"/>
        <v>0</v>
      </c>
    </row>
    <row r="30" spans="1:6" ht="16.5" thickTop="1" thickBot="1">
      <c r="A30" s="8">
        <v>28</v>
      </c>
      <c r="B30" s="4" t="s">
        <v>29</v>
      </c>
      <c r="C30" s="3" t="s">
        <v>18</v>
      </c>
      <c r="D30" s="3">
        <v>1</v>
      </c>
      <c r="E30" s="3"/>
      <c r="F30" s="5">
        <f t="shared" si="0"/>
        <v>0</v>
      </c>
    </row>
    <row r="31" spans="1:6" ht="16.5" thickTop="1" thickBot="1">
      <c r="A31" s="8">
        <v>29</v>
      </c>
      <c r="B31" s="4" t="s">
        <v>30</v>
      </c>
      <c r="C31" s="3" t="s">
        <v>18</v>
      </c>
      <c r="D31" s="3">
        <v>1</v>
      </c>
      <c r="E31" s="3"/>
      <c r="F31" s="5">
        <f t="shared" si="0"/>
        <v>0</v>
      </c>
    </row>
    <row r="32" spans="1:6" ht="16.5" thickTop="1" thickBot="1">
      <c r="A32" s="8">
        <v>30</v>
      </c>
      <c r="B32" s="4" t="s">
        <v>32</v>
      </c>
      <c r="C32" s="3" t="s">
        <v>48</v>
      </c>
      <c r="D32" s="3">
        <v>1</v>
      </c>
      <c r="E32" s="3"/>
      <c r="F32" s="5">
        <f t="shared" si="0"/>
        <v>0</v>
      </c>
    </row>
    <row r="33" spans="1:6" ht="16.5" thickTop="1" thickBot="1">
      <c r="A33" s="8">
        <v>31</v>
      </c>
      <c r="B33" s="4" t="s">
        <v>38</v>
      </c>
      <c r="C33" s="3" t="s">
        <v>11</v>
      </c>
      <c r="D33" s="3">
        <v>3</v>
      </c>
      <c r="E33" s="3"/>
      <c r="F33" s="5">
        <f t="shared" si="0"/>
        <v>0</v>
      </c>
    </row>
    <row r="34" spans="1:6" ht="16.5" thickTop="1" thickBot="1">
      <c r="A34" s="8">
        <v>32</v>
      </c>
      <c r="B34" s="4" t="s">
        <v>33</v>
      </c>
      <c r="C34" s="3" t="s">
        <v>18</v>
      </c>
      <c r="D34" s="3">
        <v>1</v>
      </c>
      <c r="E34" s="3"/>
      <c r="F34" s="5">
        <f t="shared" si="0"/>
        <v>0</v>
      </c>
    </row>
    <row r="35" spans="1:6" ht="16.5" thickTop="1" thickBot="1">
      <c r="A35" s="8">
        <v>33</v>
      </c>
      <c r="B35" s="4" t="s">
        <v>34</v>
      </c>
      <c r="C35" s="3" t="s">
        <v>18</v>
      </c>
      <c r="D35" s="3">
        <v>1</v>
      </c>
      <c r="E35" s="3"/>
      <c r="F35" s="5">
        <f t="shared" si="0"/>
        <v>0</v>
      </c>
    </row>
    <row r="36" spans="1:6" ht="16.5" thickTop="1" thickBot="1">
      <c r="A36" s="8">
        <v>34</v>
      </c>
      <c r="B36" s="4" t="s">
        <v>49</v>
      </c>
      <c r="C36" s="3" t="s">
        <v>48</v>
      </c>
      <c r="D36" s="3">
        <v>1</v>
      </c>
      <c r="E36" s="3"/>
      <c r="F36" s="5">
        <f t="shared" si="0"/>
        <v>0</v>
      </c>
    </row>
    <row r="37" spans="1:6" ht="16.5" thickTop="1" thickBot="1">
      <c r="A37" s="8">
        <v>35</v>
      </c>
      <c r="B37" s="4" t="s">
        <v>50</v>
      </c>
      <c r="C37" s="3" t="s">
        <v>48</v>
      </c>
      <c r="D37" s="3">
        <v>1</v>
      </c>
      <c r="E37" s="3"/>
      <c r="F37" s="5">
        <f t="shared" si="0"/>
        <v>0</v>
      </c>
    </row>
    <row r="38" spans="1:6" ht="16.5" thickTop="1" thickBot="1">
      <c r="A38" s="8">
        <v>36</v>
      </c>
      <c r="B38" s="4" t="s">
        <v>35</v>
      </c>
      <c r="C38" s="3" t="s">
        <v>48</v>
      </c>
      <c r="D38" s="3">
        <v>1</v>
      </c>
      <c r="E38" s="3"/>
      <c r="F38" s="5">
        <f t="shared" si="0"/>
        <v>0</v>
      </c>
    </row>
    <row r="39" spans="1:6" ht="16.5" thickTop="1" thickBot="1">
      <c r="A39" s="8">
        <v>37</v>
      </c>
      <c r="B39" s="4" t="s">
        <v>36</v>
      </c>
      <c r="C39" s="3" t="s">
        <v>18</v>
      </c>
      <c r="D39" s="3">
        <v>1</v>
      </c>
      <c r="E39" s="3"/>
      <c r="F39" s="5">
        <f t="shared" si="0"/>
        <v>0</v>
      </c>
    </row>
    <row r="40" spans="1:6" ht="16.5" thickTop="1" thickBot="1">
      <c r="A40" s="8">
        <v>38</v>
      </c>
      <c r="B40" s="4" t="s">
        <v>37</v>
      </c>
      <c r="C40" s="3" t="s">
        <v>48</v>
      </c>
      <c r="D40" s="3">
        <v>1</v>
      </c>
      <c r="E40" s="3"/>
      <c r="F40" s="5">
        <f t="shared" si="0"/>
        <v>0</v>
      </c>
    </row>
    <row r="41" spans="1:6" ht="24.75" thickTop="1" thickBot="1">
      <c r="B41" s="10" t="s">
        <v>53</v>
      </c>
      <c r="C41" s="10"/>
      <c r="F41" s="2">
        <f>F40+F39+F38+F37+F36+F35+F34+F33+F32+F31+F30+F29+F28+F27+F26+F25+F24+F23+F22+F21+F20+F19+F18+F17+F16+F15+F14+F13+F12+F11+F10+F9+F8+F7+F6+F5+F4+F3</f>
        <v>0</v>
      </c>
    </row>
    <row r="42" spans="1:6" ht="16.5" thickTop="1" thickBot="1">
      <c r="A42" s="8">
        <v>39</v>
      </c>
      <c r="B42" s="4" t="s">
        <v>40</v>
      </c>
      <c r="C42" s="6" t="s">
        <v>18</v>
      </c>
      <c r="D42" s="3">
        <v>1</v>
      </c>
      <c r="E42" s="9" t="s">
        <v>55</v>
      </c>
      <c r="F42" s="5">
        <f>F41*0.2</f>
        <v>0</v>
      </c>
    </row>
    <row r="43" spans="1:6" ht="24" thickTop="1">
      <c r="B43" s="10" t="s">
        <v>54</v>
      </c>
      <c r="C43" s="10"/>
      <c r="F43" s="2">
        <f>F42+F41</f>
        <v>0</v>
      </c>
    </row>
    <row r="44" spans="1:6" ht="23.25">
      <c r="B44" s="10" t="s">
        <v>41</v>
      </c>
      <c r="C44" s="10"/>
      <c r="F44" s="2">
        <f>F43*1.21</f>
        <v>0</v>
      </c>
    </row>
  </sheetData>
  <mergeCells count="4">
    <mergeCell ref="B41:C41"/>
    <mergeCell ref="B44:C44"/>
    <mergeCell ref="A1:F1"/>
    <mergeCell ref="B43:C43"/>
  </mergeCells>
  <pageMargins left="0.16" right="0.16" top="0.39370078740157483" bottom="0.35433070866141736" header="0.31496062992125984" footer="0.31496062992125984"/>
  <pageSetup paperSize="9" scale="63" orientation="landscape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slapak</dc:creator>
  <cp:lastModifiedBy>Milena Nagelova</cp:lastModifiedBy>
  <cp:lastPrinted>2018-07-10T13:25:28Z</cp:lastPrinted>
  <dcterms:created xsi:type="dcterms:W3CDTF">2018-07-02T04:48:53Z</dcterms:created>
  <dcterms:modified xsi:type="dcterms:W3CDTF">2018-07-10T13:25:32Z</dcterms:modified>
</cp:coreProperties>
</file>