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48" windowWidth="15576" windowHeight="12504"/>
  </bookViews>
  <sheets>
    <sheet name="Rozpočet most" sheetId="1" r:id="rId1"/>
  </sheets>
  <definedNames>
    <definedName name="_xlnm.Database">'Rozpočet most'!$A$1:$Q$26</definedName>
  </definedNames>
  <calcPr calcId="125725"/>
</workbook>
</file>

<file path=xl/calcChain.xml><?xml version="1.0" encoding="utf-8"?>
<calcChain xmlns="http://schemas.openxmlformats.org/spreadsheetml/2006/main">
  <c r="P27" i="1"/>
  <c r="M3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"/>
  <c r="M27" l="1"/>
  <c r="M28" s="1"/>
  <c r="M29" s="1"/>
</calcChain>
</file>

<file path=xl/sharedStrings.xml><?xml version="1.0" encoding="utf-8"?>
<sst xmlns="http://schemas.openxmlformats.org/spreadsheetml/2006/main" count="295" uniqueCount="104">
  <si>
    <t>STAVBA</t>
  </si>
  <si>
    <t>OBJEKT</t>
  </si>
  <si>
    <t>KATALOG</t>
  </si>
  <si>
    <t>ODDIL</t>
  </si>
  <si>
    <t>CAST</t>
  </si>
  <si>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</si>
  <si>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</si>
  <si>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</si>
  <si>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</si>
  <si>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</si>
  <si>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</si>
  <si>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</si>
  <si>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</si>
  <si>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</si>
  <si>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</si>
  <si>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</si>
  <si>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KLICE</t>
  </si>
  <si>
    <t>0000201</t>
  </si>
  <si>
    <t>0001</t>
  </si>
  <si>
    <t>001</t>
  </si>
  <si>
    <t>16000</t>
  </si>
  <si>
    <t>A01</t>
  </si>
  <si>
    <t>P</t>
  </si>
  <si>
    <t>166101101</t>
  </si>
  <si>
    <t>PŘEHOZENÍ VÝKOPKU TŘ. 4</t>
  </si>
  <si>
    <t>M3</t>
  </si>
  <si>
    <t>Kč</t>
  </si>
  <si>
    <t>10</t>
  </si>
  <si>
    <t>18000</t>
  </si>
  <si>
    <t>181101101</t>
  </si>
  <si>
    <t>ÚPRAVA PLÁNĚ ZÁŘEZ TŘ. 4 BEZ ZHUT</t>
  </si>
  <si>
    <t>M2</t>
  </si>
  <si>
    <t>182601111</t>
  </si>
  <si>
    <t>OBROVNÁVKA SVAHU NÁYPU 50CM</t>
  </si>
  <si>
    <t>11000</t>
  </si>
  <si>
    <t>A03</t>
  </si>
  <si>
    <t>114203201</t>
  </si>
  <si>
    <t>OČIŠŤ LOMKAM B TVARN OD HLÍNY PÍSK</t>
  </si>
  <si>
    <t>114203202</t>
  </si>
  <si>
    <t>OČIŠŤ LOM KAM B TVÁRNIC OD MALTY</t>
  </si>
  <si>
    <t>12000</t>
  </si>
  <si>
    <t>124303101</t>
  </si>
  <si>
    <t>VYKOP VODOTEČÍ TŘ. 4 1000M3</t>
  </si>
  <si>
    <t>124303119</t>
  </si>
  <si>
    <t>PŘÍPL VYKOP TEK VODA LTM TŘ. 4</t>
  </si>
  <si>
    <t>013</t>
  </si>
  <si>
    <t>96000</t>
  </si>
  <si>
    <t>B01</t>
  </si>
  <si>
    <t>961021311</t>
  </si>
  <si>
    <t>BOUR ZÁKL KAMENNÉ ZDIVO</t>
  </si>
  <si>
    <t>211</t>
  </si>
  <si>
    <t>27000</t>
  </si>
  <si>
    <t>273362332</t>
  </si>
  <si>
    <t>SVÁR PODÉLNÝ 1PŘESAH 150MM D -32MM</t>
  </si>
  <si>
    <t>KUS</t>
  </si>
  <si>
    <t>33000</t>
  </si>
  <si>
    <t>334323117</t>
  </si>
  <si>
    <t>OPĚRY/PRAHY MOSTNÍ ŽB C25/30</t>
  </si>
  <si>
    <t>334351112</t>
  </si>
  <si>
    <t>SYST BEDNĚNÍ ŽB OPĚR PŘEKLIŽKA ZŘIZ</t>
  </si>
  <si>
    <t>334351211</t>
  </si>
  <si>
    <t>SYST BEDNĚNÍ OPĚR PŘEKLIŽKA ODSTR</t>
  </si>
  <si>
    <t>334361111</t>
  </si>
  <si>
    <t>VÝZT OPĚR BŽ,BP D 12MM 10216</t>
  </si>
  <si>
    <t>T</t>
  </si>
  <si>
    <t>M</t>
  </si>
  <si>
    <t>133806300</t>
  </si>
  <si>
    <t>TYC OCEL I 11375 OZNAC 160</t>
  </si>
  <si>
    <t>134809200</t>
  </si>
  <si>
    <t>TYC OCEL I 11375 OZNAC 220</t>
  </si>
  <si>
    <t>34000</t>
  </si>
  <si>
    <t>348181112</t>
  </si>
  <si>
    <t>ZÁBRADLÍ DŘEVĚNÉ TRVALÉ S VÝPLNÍ</t>
  </si>
  <si>
    <t>42000</t>
  </si>
  <si>
    <t>421951113</t>
  </si>
  <si>
    <t>DŘEVĚNÁ MOSTOVKA MĚKKÉ HRANOLY</t>
  </si>
  <si>
    <t>45000</t>
  </si>
  <si>
    <t>458501111</t>
  </si>
  <si>
    <t>VÝPLŇ KLÍNY ZA OPĚROU KAM TĚŽENÉ</t>
  </si>
  <si>
    <t>93000</t>
  </si>
  <si>
    <t>936172114</t>
  </si>
  <si>
    <t>OSAZ DOPLŇ KONSTR OCEL 500 KG</t>
  </si>
  <si>
    <t>936172112</t>
  </si>
  <si>
    <t>OSAZ DOPLŇ KONSTR OCEL 50KG</t>
  </si>
  <si>
    <t>312</t>
  </si>
  <si>
    <t>32000</t>
  </si>
  <si>
    <t>326211211</t>
  </si>
  <si>
    <t>ZDIV NADZÁKL LOMKÁM DO3M3 REŽNÉ</t>
  </si>
  <si>
    <t>99000</t>
  </si>
  <si>
    <t>998312011</t>
  </si>
  <si>
    <t>PH LES-TECH MEL HRAZ ÚPR BYSTŘIN</t>
  </si>
  <si>
    <t>783</t>
  </si>
  <si>
    <t>00000</t>
  </si>
  <si>
    <t>783221111</t>
  </si>
  <si>
    <t>NÁTĚR SYNTET KDK DÜFA L 1A+1Z+1E</t>
  </si>
  <si>
    <t>20</t>
  </si>
  <si>
    <t>783617100</t>
  </si>
  <si>
    <t>NÁTĚR OLEJ TRUHL KCE 2X LAKOVÁNÍ</t>
  </si>
  <si>
    <t>A</t>
  </si>
  <si>
    <t>Obrovnávka dna štětováním tl.40</t>
  </si>
  <si>
    <t>m2</t>
  </si>
  <si>
    <t>DPH 21 %</t>
  </si>
  <si>
    <t>Cena mostu bez DPH</t>
  </si>
  <si>
    <t>Cena mostu včetně DPH</t>
  </si>
</sst>
</file>

<file path=xl/styles.xml><?xml version="1.0" encoding="utf-8"?>
<styleSheet xmlns="http://schemas.openxmlformats.org/spreadsheetml/2006/main">
  <numFmts count="4">
    <numFmt numFmtId="164" formatCode="_-* #,##0\ &quot;Kč&quot;_-;\-* #,##0\ &quot;Kč&quot;_-;_-* &quot;-&quot;\ &quot;Kč&quot;_-;_-@_-"/>
    <numFmt numFmtId="165" formatCode="_-* #,##0\ _K_č_-;\-* #,##0\ _K_č_-;_-* &quot;-&quot;\ _K_č_-;_-@_-"/>
    <numFmt numFmtId="166" formatCode="0.000"/>
    <numFmt numFmtId="167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6" fontId="0" fillId="0" borderId="0" xfId="0" applyNumberFormat="1"/>
    <xf numFmtId="2" fontId="0" fillId="0" borderId="0" xfId="0" applyNumberFormat="1"/>
    <xf numFmtId="167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topLeftCell="F1" workbookViewId="0">
      <selection activeCell="L8" sqref="L8"/>
    </sheetView>
  </sheetViews>
  <sheetFormatPr defaultRowHeight="13.2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5.6640625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hidden="1" customWidth="1"/>
  </cols>
  <sheetData>
    <row r="1" spans="1:17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2" t="s">
        <v>10</v>
      </c>
      <c r="L1" s="3" t="s">
        <v>11</v>
      </c>
      <c r="M1" s="3" t="s">
        <v>12</v>
      </c>
      <c r="N1" s="1" t="s">
        <v>13</v>
      </c>
      <c r="O1" s="4" t="s">
        <v>14</v>
      </c>
      <c r="P1" s="4" t="s">
        <v>15</v>
      </c>
      <c r="Q1" s="1" t="s">
        <v>16</v>
      </c>
    </row>
    <row r="2" spans="1:17">
      <c r="A2" s="1" t="s">
        <v>17</v>
      </c>
      <c r="B2" s="1" t="s">
        <v>18</v>
      </c>
      <c r="C2" s="1" t="s">
        <v>19</v>
      </c>
      <c r="D2" s="1" t="s">
        <v>20</v>
      </c>
      <c r="E2" s="1" t="s">
        <v>21</v>
      </c>
      <c r="F2" s="1">
        <v>3</v>
      </c>
      <c r="G2" s="1" t="s">
        <v>22</v>
      </c>
      <c r="H2" s="1" t="s">
        <v>23</v>
      </c>
      <c r="I2" s="1" t="s">
        <v>24</v>
      </c>
      <c r="J2" s="1" t="s">
        <v>25</v>
      </c>
      <c r="K2" s="2">
        <v>34.4</v>
      </c>
      <c r="L2" s="5">
        <v>0</v>
      </c>
      <c r="M2" s="3">
        <f>K2*L2</f>
        <v>0</v>
      </c>
      <c r="N2" s="1" t="s">
        <v>26</v>
      </c>
      <c r="O2" s="4">
        <v>0</v>
      </c>
      <c r="P2" s="4">
        <v>0</v>
      </c>
      <c r="Q2" s="1" t="s">
        <v>27</v>
      </c>
    </row>
    <row r="3" spans="1:17">
      <c r="A3" s="1" t="s">
        <v>17</v>
      </c>
      <c r="B3" s="1" t="s">
        <v>18</v>
      </c>
      <c r="C3" s="1" t="s">
        <v>19</v>
      </c>
      <c r="D3" s="1" t="s">
        <v>28</v>
      </c>
      <c r="E3" s="1" t="s">
        <v>21</v>
      </c>
      <c r="F3" s="1">
        <v>5</v>
      </c>
      <c r="G3" s="1" t="s">
        <v>22</v>
      </c>
      <c r="H3" s="1" t="s">
        <v>29</v>
      </c>
      <c r="I3" s="1" t="s">
        <v>30</v>
      </c>
      <c r="J3" s="1" t="s">
        <v>31</v>
      </c>
      <c r="K3" s="2">
        <v>86</v>
      </c>
      <c r="L3" s="5">
        <v>0</v>
      </c>
      <c r="M3" s="3">
        <f t="shared" ref="M3:M26" si="0">K3*L3</f>
        <v>0</v>
      </c>
      <c r="N3" s="1" t="s">
        <v>26</v>
      </c>
      <c r="O3" s="4">
        <v>0</v>
      </c>
      <c r="P3" s="4">
        <v>0</v>
      </c>
      <c r="Q3" s="1" t="s">
        <v>27</v>
      </c>
    </row>
    <row r="4" spans="1:17">
      <c r="A4" s="1" t="s">
        <v>17</v>
      </c>
      <c r="B4" s="1" t="s">
        <v>18</v>
      </c>
      <c r="C4" s="1" t="s">
        <v>19</v>
      </c>
      <c r="D4" s="1" t="s">
        <v>28</v>
      </c>
      <c r="E4" s="1" t="s">
        <v>21</v>
      </c>
      <c r="F4" s="1">
        <v>7</v>
      </c>
      <c r="G4" s="1" t="s">
        <v>22</v>
      </c>
      <c r="H4" s="1" t="s">
        <v>32</v>
      </c>
      <c r="I4" s="1" t="s">
        <v>33</v>
      </c>
      <c r="J4" s="1" t="s">
        <v>31</v>
      </c>
      <c r="K4" s="2">
        <v>56</v>
      </c>
      <c r="L4" s="5">
        <v>0</v>
      </c>
      <c r="M4" s="3">
        <f t="shared" si="0"/>
        <v>0</v>
      </c>
      <c r="N4" s="1" t="s">
        <v>26</v>
      </c>
      <c r="O4" s="4">
        <v>0</v>
      </c>
      <c r="P4" s="4">
        <v>0</v>
      </c>
      <c r="Q4" s="1" t="s">
        <v>27</v>
      </c>
    </row>
    <row r="5" spans="1:17">
      <c r="A5" s="1" t="s">
        <v>17</v>
      </c>
      <c r="B5" s="1" t="s">
        <v>18</v>
      </c>
      <c r="C5" s="1" t="s">
        <v>19</v>
      </c>
      <c r="D5" s="1" t="s">
        <v>34</v>
      </c>
      <c r="E5" s="1" t="s">
        <v>35</v>
      </c>
      <c r="F5" s="1">
        <v>4</v>
      </c>
      <c r="G5" s="1" t="s">
        <v>22</v>
      </c>
      <c r="H5" s="1" t="s">
        <v>36</v>
      </c>
      <c r="I5" s="1" t="s">
        <v>37</v>
      </c>
      <c r="J5" s="1" t="s">
        <v>25</v>
      </c>
      <c r="K5" s="2">
        <v>34.4</v>
      </c>
      <c r="L5" s="5">
        <v>0</v>
      </c>
      <c r="M5" s="3">
        <f t="shared" si="0"/>
        <v>0</v>
      </c>
      <c r="N5" s="1" t="s">
        <v>26</v>
      </c>
      <c r="O5" s="4">
        <v>0.4</v>
      </c>
      <c r="P5" s="4">
        <v>13.76</v>
      </c>
      <c r="Q5" s="1" t="s">
        <v>27</v>
      </c>
    </row>
    <row r="6" spans="1:17">
      <c r="A6" s="1" t="s">
        <v>17</v>
      </c>
      <c r="B6" s="1" t="s">
        <v>18</v>
      </c>
      <c r="C6" s="1" t="s">
        <v>19</v>
      </c>
      <c r="D6" s="1" t="s">
        <v>34</v>
      </c>
      <c r="E6" s="1" t="s">
        <v>35</v>
      </c>
      <c r="F6" s="1">
        <v>6</v>
      </c>
      <c r="G6" s="1" t="s">
        <v>22</v>
      </c>
      <c r="H6" s="1" t="s">
        <v>38</v>
      </c>
      <c r="I6" s="1" t="s">
        <v>39</v>
      </c>
      <c r="J6" s="1" t="s">
        <v>25</v>
      </c>
      <c r="K6" s="2">
        <v>13.25</v>
      </c>
      <c r="L6" s="5">
        <v>0</v>
      </c>
      <c r="M6" s="3">
        <f t="shared" si="0"/>
        <v>0</v>
      </c>
      <c r="N6" s="1" t="s">
        <v>26</v>
      </c>
      <c r="O6" s="4">
        <v>0</v>
      </c>
      <c r="P6" s="4">
        <v>0</v>
      </c>
      <c r="Q6" s="1" t="s">
        <v>27</v>
      </c>
    </row>
    <row r="7" spans="1:17">
      <c r="A7" s="1" t="s">
        <v>17</v>
      </c>
      <c r="B7" s="1" t="s">
        <v>18</v>
      </c>
      <c r="C7" s="1" t="s">
        <v>19</v>
      </c>
      <c r="D7" s="1" t="s">
        <v>40</v>
      </c>
      <c r="E7" s="1" t="s">
        <v>35</v>
      </c>
      <c r="F7" s="1">
        <v>1</v>
      </c>
      <c r="G7" s="1" t="s">
        <v>22</v>
      </c>
      <c r="H7" s="1" t="s">
        <v>41</v>
      </c>
      <c r="I7" s="1" t="s">
        <v>42</v>
      </c>
      <c r="J7" s="1" t="s">
        <v>25</v>
      </c>
      <c r="K7" s="2">
        <v>34.4</v>
      </c>
      <c r="L7" s="5">
        <v>0</v>
      </c>
      <c r="M7" s="3">
        <f t="shared" si="0"/>
        <v>0</v>
      </c>
      <c r="N7" s="1" t="s">
        <v>26</v>
      </c>
      <c r="O7" s="4">
        <v>0</v>
      </c>
      <c r="P7" s="4">
        <v>0</v>
      </c>
      <c r="Q7" s="1" t="s">
        <v>27</v>
      </c>
    </row>
    <row r="8" spans="1:17">
      <c r="A8" s="1" t="s">
        <v>17</v>
      </c>
      <c r="B8" s="1" t="s">
        <v>18</v>
      </c>
      <c r="C8" s="1" t="s">
        <v>19</v>
      </c>
      <c r="D8" s="1" t="s">
        <v>40</v>
      </c>
      <c r="E8" s="1" t="s">
        <v>35</v>
      </c>
      <c r="F8" s="1">
        <v>2</v>
      </c>
      <c r="G8" s="1" t="s">
        <v>22</v>
      </c>
      <c r="H8" s="1" t="s">
        <v>43</v>
      </c>
      <c r="I8" s="1" t="s">
        <v>44</v>
      </c>
      <c r="J8" s="1" t="s">
        <v>25</v>
      </c>
      <c r="K8" s="2">
        <v>34.4</v>
      </c>
      <c r="L8" s="5">
        <v>0</v>
      </c>
      <c r="M8" s="3">
        <f t="shared" si="0"/>
        <v>0</v>
      </c>
      <c r="N8" s="1" t="s">
        <v>26</v>
      </c>
      <c r="O8" s="4">
        <v>0</v>
      </c>
      <c r="P8" s="4">
        <v>0</v>
      </c>
      <c r="Q8" s="1" t="s">
        <v>27</v>
      </c>
    </row>
    <row r="9" spans="1:17">
      <c r="A9" s="1" t="s">
        <v>17</v>
      </c>
      <c r="B9" s="1" t="s">
        <v>18</v>
      </c>
      <c r="C9" s="1" t="s">
        <v>45</v>
      </c>
      <c r="D9" s="1" t="s">
        <v>46</v>
      </c>
      <c r="E9" s="1" t="s">
        <v>47</v>
      </c>
      <c r="F9" s="1">
        <v>8</v>
      </c>
      <c r="G9" s="1" t="s">
        <v>22</v>
      </c>
      <c r="H9" s="1" t="s">
        <v>48</v>
      </c>
      <c r="I9" s="1" t="s">
        <v>49</v>
      </c>
      <c r="J9" s="1" t="s">
        <v>25</v>
      </c>
      <c r="K9" s="2">
        <v>13.25</v>
      </c>
      <c r="L9" s="5">
        <v>0</v>
      </c>
      <c r="M9" s="3">
        <f t="shared" si="0"/>
        <v>0</v>
      </c>
      <c r="N9" s="1" t="s">
        <v>26</v>
      </c>
      <c r="O9" s="4">
        <v>0</v>
      </c>
      <c r="P9" s="4">
        <v>0</v>
      </c>
      <c r="Q9" s="1" t="s">
        <v>27</v>
      </c>
    </row>
    <row r="10" spans="1:17">
      <c r="A10" s="1" t="s">
        <v>17</v>
      </c>
      <c r="B10" s="1" t="s">
        <v>18</v>
      </c>
      <c r="C10" s="1" t="s">
        <v>50</v>
      </c>
      <c r="D10" s="1" t="s">
        <v>51</v>
      </c>
      <c r="E10" s="1" t="s">
        <v>21</v>
      </c>
      <c r="F10" s="1">
        <v>17</v>
      </c>
      <c r="G10" s="1" t="s">
        <v>22</v>
      </c>
      <c r="H10" s="1" t="s">
        <v>52</v>
      </c>
      <c r="I10" s="1" t="s">
        <v>53</v>
      </c>
      <c r="J10" s="1" t="s">
        <v>54</v>
      </c>
      <c r="K10" s="2">
        <v>12</v>
      </c>
      <c r="L10" s="5">
        <v>0</v>
      </c>
      <c r="M10" s="3">
        <f t="shared" si="0"/>
        <v>0</v>
      </c>
      <c r="N10" s="1" t="s">
        <v>26</v>
      </c>
      <c r="O10" s="4">
        <v>2.9999999999999997E-4</v>
      </c>
      <c r="P10" s="4">
        <v>4.0000000000000001E-3</v>
      </c>
      <c r="Q10" s="1" t="s">
        <v>27</v>
      </c>
    </row>
    <row r="11" spans="1:17">
      <c r="A11" s="1" t="s">
        <v>17</v>
      </c>
      <c r="B11" s="1" t="s">
        <v>18</v>
      </c>
      <c r="C11" s="1" t="s">
        <v>50</v>
      </c>
      <c r="D11" s="1" t="s">
        <v>55</v>
      </c>
      <c r="E11" s="1" t="s">
        <v>21</v>
      </c>
      <c r="F11" s="1">
        <v>9</v>
      </c>
      <c r="G11" s="1" t="s">
        <v>22</v>
      </c>
      <c r="H11" s="1" t="s">
        <v>56</v>
      </c>
      <c r="I11" s="1" t="s">
        <v>57</v>
      </c>
      <c r="J11" s="1" t="s">
        <v>25</v>
      </c>
      <c r="K11" s="2">
        <v>2.96</v>
      </c>
      <c r="L11" s="5">
        <v>0</v>
      </c>
      <c r="M11" s="3">
        <f t="shared" si="0"/>
        <v>0</v>
      </c>
      <c r="N11" s="1" t="s">
        <v>26</v>
      </c>
      <c r="O11" s="4">
        <v>0</v>
      </c>
      <c r="P11" s="4">
        <v>0</v>
      </c>
      <c r="Q11" s="1" t="s">
        <v>27</v>
      </c>
    </row>
    <row r="12" spans="1:17">
      <c r="A12" s="1" t="s">
        <v>17</v>
      </c>
      <c r="B12" s="1" t="s">
        <v>18</v>
      </c>
      <c r="C12" s="1" t="s">
        <v>50</v>
      </c>
      <c r="D12" s="1" t="s">
        <v>55</v>
      </c>
      <c r="E12" s="1" t="s">
        <v>21</v>
      </c>
      <c r="F12" s="1">
        <v>10</v>
      </c>
      <c r="G12" s="1" t="s">
        <v>22</v>
      </c>
      <c r="H12" s="1" t="s">
        <v>58</v>
      </c>
      <c r="I12" s="1" t="s">
        <v>59</v>
      </c>
      <c r="J12" s="1" t="s">
        <v>31</v>
      </c>
      <c r="K12" s="2">
        <v>12.6</v>
      </c>
      <c r="L12" s="5">
        <v>0</v>
      </c>
      <c r="M12" s="3">
        <f t="shared" si="0"/>
        <v>0</v>
      </c>
      <c r="N12" s="1" t="s">
        <v>26</v>
      </c>
      <c r="O12" s="4">
        <v>2.0400000000000001E-3</v>
      </c>
      <c r="P12" s="4">
        <v>2.5999999999999999E-2</v>
      </c>
      <c r="Q12" s="1" t="s">
        <v>27</v>
      </c>
    </row>
    <row r="13" spans="1:17">
      <c r="A13" s="1" t="s">
        <v>17</v>
      </c>
      <c r="B13" s="1" t="s">
        <v>18</v>
      </c>
      <c r="C13" s="1" t="s">
        <v>50</v>
      </c>
      <c r="D13" s="1" t="s">
        <v>55</v>
      </c>
      <c r="E13" s="1" t="s">
        <v>21</v>
      </c>
      <c r="F13" s="1">
        <v>11</v>
      </c>
      <c r="G13" s="1" t="s">
        <v>22</v>
      </c>
      <c r="H13" s="1" t="s">
        <v>60</v>
      </c>
      <c r="I13" s="1" t="s">
        <v>61</v>
      </c>
      <c r="J13" s="1" t="s">
        <v>31</v>
      </c>
      <c r="K13" s="2">
        <v>12.6</v>
      </c>
      <c r="L13" s="5">
        <v>0</v>
      </c>
      <c r="M13" s="3">
        <f t="shared" si="0"/>
        <v>0</v>
      </c>
      <c r="N13" s="1" t="s">
        <v>26</v>
      </c>
      <c r="O13" s="4">
        <v>4.0000000000000003E-5</v>
      </c>
      <c r="P13" s="4">
        <v>1E-3</v>
      </c>
      <c r="Q13" s="1" t="s">
        <v>27</v>
      </c>
    </row>
    <row r="14" spans="1:17">
      <c r="A14" s="1" t="s">
        <v>17</v>
      </c>
      <c r="B14" s="1" t="s">
        <v>18</v>
      </c>
      <c r="C14" s="1" t="s">
        <v>50</v>
      </c>
      <c r="D14" s="1" t="s">
        <v>55</v>
      </c>
      <c r="E14" s="1" t="s">
        <v>21</v>
      </c>
      <c r="F14" s="1">
        <v>12</v>
      </c>
      <c r="G14" s="1" t="s">
        <v>22</v>
      </c>
      <c r="H14" s="1" t="s">
        <v>62</v>
      </c>
      <c r="I14" s="1" t="s">
        <v>63</v>
      </c>
      <c r="J14" s="1" t="s">
        <v>64</v>
      </c>
      <c r="K14" s="2">
        <v>0.104</v>
      </c>
      <c r="L14" s="5">
        <v>0</v>
      </c>
      <c r="M14" s="3">
        <f t="shared" si="0"/>
        <v>0</v>
      </c>
      <c r="N14" s="1" t="s">
        <v>26</v>
      </c>
      <c r="O14" s="4">
        <v>1.01</v>
      </c>
      <c r="P14" s="4">
        <v>0.105</v>
      </c>
      <c r="Q14" s="1" t="s">
        <v>27</v>
      </c>
    </row>
    <row r="15" spans="1:17">
      <c r="A15" s="1" t="s">
        <v>17</v>
      </c>
      <c r="B15" s="1" t="s">
        <v>18</v>
      </c>
      <c r="C15" s="1" t="s">
        <v>50</v>
      </c>
      <c r="D15" s="1" t="s">
        <v>55</v>
      </c>
      <c r="E15" s="1" t="s">
        <v>21</v>
      </c>
      <c r="F15" s="1">
        <v>13</v>
      </c>
      <c r="G15" s="1" t="s">
        <v>65</v>
      </c>
      <c r="H15" s="1" t="s">
        <v>66</v>
      </c>
      <c r="I15" s="1" t="s">
        <v>67</v>
      </c>
      <c r="J15" s="1" t="s">
        <v>64</v>
      </c>
      <c r="K15" s="2">
        <v>8.6999999999999994E-2</v>
      </c>
      <c r="L15" s="5">
        <v>0</v>
      </c>
      <c r="M15" s="3">
        <f t="shared" si="0"/>
        <v>0</v>
      </c>
      <c r="N15" s="1" t="s">
        <v>26</v>
      </c>
      <c r="O15" s="4">
        <v>1</v>
      </c>
      <c r="P15" s="4">
        <v>8.6999999999999994E-2</v>
      </c>
      <c r="Q15" s="1" t="s">
        <v>27</v>
      </c>
    </row>
    <row r="16" spans="1:17">
      <c r="A16" s="1" t="s">
        <v>17</v>
      </c>
      <c r="B16" s="1" t="s">
        <v>18</v>
      </c>
      <c r="C16" s="1" t="s">
        <v>50</v>
      </c>
      <c r="D16" s="1" t="s">
        <v>55</v>
      </c>
      <c r="E16" s="1" t="s">
        <v>21</v>
      </c>
      <c r="F16" s="1">
        <v>14</v>
      </c>
      <c r="G16" s="1" t="s">
        <v>65</v>
      </c>
      <c r="H16" s="1" t="s">
        <v>68</v>
      </c>
      <c r="I16" s="1" t="s">
        <v>69</v>
      </c>
      <c r="J16" s="1" t="s">
        <v>64</v>
      </c>
      <c r="K16" s="2">
        <v>0.64</v>
      </c>
      <c r="L16" s="5">
        <v>0</v>
      </c>
      <c r="M16" s="3">
        <f t="shared" si="0"/>
        <v>0</v>
      </c>
      <c r="N16" s="1" t="s">
        <v>26</v>
      </c>
      <c r="O16" s="4">
        <v>1</v>
      </c>
      <c r="P16" s="4">
        <v>0.64</v>
      </c>
      <c r="Q16" s="1" t="s">
        <v>27</v>
      </c>
    </row>
    <row r="17" spans="1:17">
      <c r="A17" s="1" t="s">
        <v>17</v>
      </c>
      <c r="B17" s="1" t="s">
        <v>18</v>
      </c>
      <c r="C17" s="1" t="s">
        <v>50</v>
      </c>
      <c r="D17" s="1" t="s">
        <v>70</v>
      </c>
      <c r="E17" s="1" t="s">
        <v>21</v>
      </c>
      <c r="F17" s="1">
        <v>19</v>
      </c>
      <c r="G17" s="1" t="s">
        <v>22</v>
      </c>
      <c r="H17" s="1" t="s">
        <v>71</v>
      </c>
      <c r="I17" s="1" t="s">
        <v>72</v>
      </c>
      <c r="J17" s="1" t="s">
        <v>65</v>
      </c>
      <c r="K17" s="2">
        <v>12</v>
      </c>
      <c r="L17" s="5">
        <v>0</v>
      </c>
      <c r="M17" s="3">
        <f t="shared" si="0"/>
        <v>0</v>
      </c>
      <c r="N17" s="1" t="s">
        <v>26</v>
      </c>
      <c r="O17" s="4">
        <v>0.17033999999999999</v>
      </c>
      <c r="P17" s="4">
        <v>2.044</v>
      </c>
      <c r="Q17" s="1" t="s">
        <v>27</v>
      </c>
    </row>
    <row r="18" spans="1:17">
      <c r="A18" s="1" t="s">
        <v>17</v>
      </c>
      <c r="B18" s="1" t="s">
        <v>18</v>
      </c>
      <c r="C18" s="1" t="s">
        <v>50</v>
      </c>
      <c r="D18" s="1" t="s">
        <v>73</v>
      </c>
      <c r="E18" s="1" t="s">
        <v>21</v>
      </c>
      <c r="F18" s="1">
        <v>18</v>
      </c>
      <c r="G18" s="1" t="s">
        <v>22</v>
      </c>
      <c r="H18" s="1" t="s">
        <v>74</v>
      </c>
      <c r="I18" s="1" t="s">
        <v>75</v>
      </c>
      <c r="J18" s="1" t="s">
        <v>25</v>
      </c>
      <c r="K18" s="2">
        <v>2.4</v>
      </c>
      <c r="L18" s="5">
        <v>0</v>
      </c>
      <c r="M18" s="3">
        <f t="shared" si="0"/>
        <v>0</v>
      </c>
      <c r="N18" s="1" t="s">
        <v>26</v>
      </c>
      <c r="O18" s="4">
        <v>0.61465000000000003</v>
      </c>
      <c r="P18" s="4">
        <v>1.4750000000000001</v>
      </c>
      <c r="Q18" s="1" t="s">
        <v>27</v>
      </c>
    </row>
    <row r="19" spans="1:17">
      <c r="A19" s="1" t="s">
        <v>17</v>
      </c>
      <c r="B19" s="1" t="s">
        <v>18</v>
      </c>
      <c r="C19" s="1" t="s">
        <v>50</v>
      </c>
      <c r="D19" s="1" t="s">
        <v>76</v>
      </c>
      <c r="E19" s="1" t="s">
        <v>21</v>
      </c>
      <c r="F19" s="1">
        <v>20</v>
      </c>
      <c r="G19" s="1" t="s">
        <v>22</v>
      </c>
      <c r="H19" s="1" t="s">
        <v>77</v>
      </c>
      <c r="I19" s="1" t="s">
        <v>78</v>
      </c>
      <c r="J19" s="1" t="s">
        <v>25</v>
      </c>
      <c r="K19" s="2">
        <v>4.5</v>
      </c>
      <c r="L19" s="5">
        <v>0</v>
      </c>
      <c r="M19" s="3">
        <f t="shared" si="0"/>
        <v>0</v>
      </c>
      <c r="N19" s="1" t="s">
        <v>26</v>
      </c>
      <c r="O19" s="4">
        <v>2.09</v>
      </c>
      <c r="P19" s="4">
        <v>9.4049999999999994</v>
      </c>
      <c r="Q19" s="1" t="s">
        <v>27</v>
      </c>
    </row>
    <row r="20" spans="1:17">
      <c r="A20" s="1" t="s">
        <v>17</v>
      </c>
      <c r="B20" s="1" t="s">
        <v>18</v>
      </c>
      <c r="C20" s="1" t="s">
        <v>50</v>
      </c>
      <c r="D20" s="1" t="s">
        <v>79</v>
      </c>
      <c r="E20" s="1" t="s">
        <v>21</v>
      </c>
      <c r="F20" s="1">
        <v>15</v>
      </c>
      <c r="G20" s="1" t="s">
        <v>22</v>
      </c>
      <c r="H20" s="1" t="s">
        <v>80</v>
      </c>
      <c r="I20" s="1" t="s">
        <v>81</v>
      </c>
      <c r="J20" s="1" t="s">
        <v>54</v>
      </c>
      <c r="K20" s="2">
        <v>4</v>
      </c>
      <c r="L20" s="5">
        <v>0</v>
      </c>
      <c r="M20" s="3">
        <f t="shared" si="0"/>
        <v>0</v>
      </c>
      <c r="N20" s="1" t="s">
        <v>26</v>
      </c>
      <c r="O20" s="4">
        <v>3.5900000000000001E-2</v>
      </c>
      <c r="P20" s="4">
        <v>0.14399999999999999</v>
      </c>
      <c r="Q20" s="1" t="s">
        <v>27</v>
      </c>
    </row>
    <row r="21" spans="1:17">
      <c r="A21" s="1" t="s">
        <v>17</v>
      </c>
      <c r="B21" s="1" t="s">
        <v>18</v>
      </c>
      <c r="C21" s="1" t="s">
        <v>50</v>
      </c>
      <c r="D21" s="1" t="s">
        <v>79</v>
      </c>
      <c r="E21" s="1" t="s">
        <v>21</v>
      </c>
      <c r="F21" s="1">
        <v>16</v>
      </c>
      <c r="G21" s="1" t="s">
        <v>22</v>
      </c>
      <c r="H21" s="1" t="s">
        <v>82</v>
      </c>
      <c r="I21" s="1" t="s">
        <v>83</v>
      </c>
      <c r="J21" s="1" t="s">
        <v>54</v>
      </c>
      <c r="K21" s="2">
        <v>6</v>
      </c>
      <c r="L21" s="5">
        <v>0</v>
      </c>
      <c r="M21" s="3">
        <f t="shared" si="0"/>
        <v>0</v>
      </c>
      <c r="N21" s="1" t="s">
        <v>26</v>
      </c>
      <c r="O21" s="4">
        <v>2.3700000000000001E-3</v>
      </c>
      <c r="P21" s="4">
        <v>1.4E-2</v>
      </c>
      <c r="Q21" s="1" t="s">
        <v>27</v>
      </c>
    </row>
    <row r="22" spans="1:17">
      <c r="A22" s="1" t="s">
        <v>17</v>
      </c>
      <c r="B22" s="1" t="s">
        <v>18</v>
      </c>
      <c r="C22" s="1" t="s">
        <v>84</v>
      </c>
      <c r="D22" s="1" t="s">
        <v>85</v>
      </c>
      <c r="E22" s="1" t="s">
        <v>21</v>
      </c>
      <c r="F22" s="1">
        <v>21</v>
      </c>
      <c r="G22" s="1" t="s">
        <v>22</v>
      </c>
      <c r="H22" s="1" t="s">
        <v>86</v>
      </c>
      <c r="I22" s="1" t="s">
        <v>87</v>
      </c>
      <c r="J22" s="1" t="s">
        <v>25</v>
      </c>
      <c r="K22" s="2">
        <v>26.75</v>
      </c>
      <c r="L22" s="5">
        <v>0</v>
      </c>
      <c r="M22" s="3">
        <f t="shared" si="0"/>
        <v>0</v>
      </c>
      <c r="N22" s="1" t="s">
        <v>26</v>
      </c>
      <c r="O22" s="4">
        <v>2.8912300000000002</v>
      </c>
      <c r="P22" s="4">
        <v>77.34</v>
      </c>
      <c r="Q22" s="1" t="s">
        <v>27</v>
      </c>
    </row>
    <row r="23" spans="1:17">
      <c r="A23" s="1" t="s">
        <v>17</v>
      </c>
      <c r="B23" s="1" t="s">
        <v>18</v>
      </c>
      <c r="C23" s="1" t="s">
        <v>84</v>
      </c>
      <c r="D23" s="1" t="s">
        <v>88</v>
      </c>
      <c r="E23" s="1" t="s">
        <v>21</v>
      </c>
      <c r="F23" s="1">
        <v>22</v>
      </c>
      <c r="G23" s="1" t="s">
        <v>22</v>
      </c>
      <c r="H23" s="1" t="s">
        <v>89</v>
      </c>
      <c r="I23" s="1" t="s">
        <v>90</v>
      </c>
      <c r="J23" s="1" t="s">
        <v>64</v>
      </c>
      <c r="K23" s="2">
        <v>105.077</v>
      </c>
      <c r="L23" s="5">
        <v>0</v>
      </c>
      <c r="M23" s="3">
        <f t="shared" si="0"/>
        <v>0</v>
      </c>
      <c r="N23" s="1" t="s">
        <v>26</v>
      </c>
      <c r="O23" s="4">
        <v>0</v>
      </c>
      <c r="P23" s="4">
        <v>0</v>
      </c>
      <c r="Q23" s="1" t="s">
        <v>27</v>
      </c>
    </row>
    <row r="24" spans="1:17">
      <c r="A24" s="1" t="s">
        <v>17</v>
      </c>
      <c r="B24" s="1" t="s">
        <v>18</v>
      </c>
      <c r="C24" s="1" t="s">
        <v>91</v>
      </c>
      <c r="D24" s="1" t="s">
        <v>92</v>
      </c>
      <c r="E24" s="1" t="s">
        <v>21</v>
      </c>
      <c r="F24" s="1">
        <v>23</v>
      </c>
      <c r="G24" s="1" t="s">
        <v>22</v>
      </c>
      <c r="H24" s="1" t="s">
        <v>93</v>
      </c>
      <c r="I24" s="1" t="s">
        <v>94</v>
      </c>
      <c r="J24" s="1" t="s">
        <v>31</v>
      </c>
      <c r="K24" s="2">
        <v>15</v>
      </c>
      <c r="L24" s="5">
        <v>0</v>
      </c>
      <c r="M24" s="3">
        <f t="shared" si="0"/>
        <v>0</v>
      </c>
      <c r="N24" s="1" t="s">
        <v>26</v>
      </c>
      <c r="O24" s="4">
        <v>5.9000000000000003E-4</v>
      </c>
      <c r="P24" s="4">
        <v>8.9999999999999993E-3</v>
      </c>
      <c r="Q24" s="1" t="s">
        <v>95</v>
      </c>
    </row>
    <row r="25" spans="1:17">
      <c r="A25" s="1" t="s">
        <v>17</v>
      </c>
      <c r="B25" s="1" t="s">
        <v>18</v>
      </c>
      <c r="C25" s="1" t="s">
        <v>91</v>
      </c>
      <c r="D25" s="1" t="s">
        <v>92</v>
      </c>
      <c r="E25" s="1" t="s">
        <v>21</v>
      </c>
      <c r="F25" s="1">
        <v>24</v>
      </c>
      <c r="G25" s="1" t="s">
        <v>22</v>
      </c>
      <c r="H25" s="1" t="s">
        <v>96</v>
      </c>
      <c r="I25" s="1" t="s">
        <v>97</v>
      </c>
      <c r="J25" s="1" t="s">
        <v>31</v>
      </c>
      <c r="K25" s="2">
        <v>72</v>
      </c>
      <c r="L25" s="5">
        <v>0</v>
      </c>
      <c r="M25" s="3">
        <f t="shared" si="0"/>
        <v>0</v>
      </c>
      <c r="N25" s="1" t="s">
        <v>26</v>
      </c>
      <c r="O25" s="4">
        <v>3.2000000000000003E-4</v>
      </c>
      <c r="P25" s="4">
        <v>2.3E-2</v>
      </c>
      <c r="Q25" s="1" t="s">
        <v>95</v>
      </c>
    </row>
    <row r="26" spans="1:17">
      <c r="A26" s="1" t="s">
        <v>17</v>
      </c>
      <c r="B26" s="1" t="s">
        <v>18</v>
      </c>
      <c r="C26" s="1" t="s">
        <v>91</v>
      </c>
      <c r="D26" s="1" t="s">
        <v>92</v>
      </c>
      <c r="E26" s="1" t="s">
        <v>21</v>
      </c>
      <c r="F26" s="1">
        <v>25</v>
      </c>
      <c r="G26" s="1" t="s">
        <v>98</v>
      </c>
      <c r="H26" s="1" t="s">
        <v>32</v>
      </c>
      <c r="I26" s="1" t="s">
        <v>99</v>
      </c>
      <c r="J26" s="1" t="s">
        <v>100</v>
      </c>
      <c r="K26" s="2">
        <v>30</v>
      </c>
      <c r="L26" s="5">
        <v>0</v>
      </c>
      <c r="M26" s="3">
        <f t="shared" si="0"/>
        <v>0</v>
      </c>
      <c r="N26" s="1" t="s">
        <v>26</v>
      </c>
      <c r="O26" s="4">
        <v>0</v>
      </c>
      <c r="P26" s="4">
        <v>0</v>
      </c>
      <c r="Q26" s="1" t="s">
        <v>95</v>
      </c>
    </row>
    <row r="27" spans="1:17">
      <c r="I27" s="1" t="s">
        <v>102</v>
      </c>
      <c r="M27" s="3">
        <f>SUM(M2:M26)</f>
        <v>0</v>
      </c>
      <c r="P27" s="4">
        <f>SUM(P2:P26)</f>
        <v>105.077</v>
      </c>
    </row>
    <row r="28" spans="1:17">
      <c r="I28" s="1" t="s">
        <v>101</v>
      </c>
      <c r="M28" s="3">
        <f>M27*0.21</f>
        <v>0</v>
      </c>
    </row>
    <row r="29" spans="1:17">
      <c r="I29" s="1" t="s">
        <v>103</v>
      </c>
      <c r="M29" s="3">
        <f>M27+M28</f>
        <v>0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most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John</cp:lastModifiedBy>
  <dcterms:created xsi:type="dcterms:W3CDTF">2014-03-17T14:41:20Z</dcterms:created>
  <dcterms:modified xsi:type="dcterms:W3CDTF">2014-03-17T16:10:22Z</dcterms:modified>
</cp:coreProperties>
</file>