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1265"/>
  </bookViews>
  <sheets>
    <sheet name="Rozpočet" sheetId="1" r:id="rId1"/>
  </sheets>
  <definedNames>
    <definedName name="_xlnm.Database">Rozpočet!$A$1:$Q$9</definedName>
  </definedNames>
  <calcPr calcId="124519"/>
</workbook>
</file>

<file path=xl/calcChain.xml><?xml version="1.0" encoding="utf-8"?>
<calcChain xmlns="http://schemas.openxmlformats.org/spreadsheetml/2006/main">
  <c r="P8" i="1"/>
  <c r="P7"/>
  <c r="P6"/>
  <c r="M8"/>
  <c r="M7"/>
  <c r="M6"/>
  <c r="P3"/>
  <c r="P4"/>
  <c r="P5"/>
  <c r="P9"/>
  <c r="P2"/>
  <c r="M3"/>
  <c r="M4"/>
  <c r="M5"/>
  <c r="M9"/>
  <c r="M2"/>
  <c r="P10" l="1"/>
  <c r="M10"/>
  <c r="M11" l="1"/>
  <c r="M12" s="1"/>
</calcChain>
</file>

<file path=xl/sharedStrings.xml><?xml version="1.0" encoding="utf-8"?>
<sst xmlns="http://schemas.openxmlformats.org/spreadsheetml/2006/main" count="91" uniqueCount="54">
  <si>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</si>
  <si>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</si>
  <si>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</si>
  <si>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</si>
  <si>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</si>
  <si>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</si>
  <si>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</si>
  <si>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</si>
  <si>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</si>
  <si>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</si>
  <si>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</si>
  <si>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</si>
  <si>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</si>
  <si>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</si>
  <si>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</si>
  <si>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</si>
  <si>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</si>
  <si>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0000185</t>
  </si>
  <si>
    <t>0001</t>
  </si>
  <si>
    <t>001</t>
  </si>
  <si>
    <t>17000</t>
  </si>
  <si>
    <t>A01</t>
  </si>
  <si>
    <t>P</t>
  </si>
  <si>
    <t>171101101</t>
  </si>
  <si>
    <t>NÁSYPY SOUDR HUT. 95PS</t>
  </si>
  <si>
    <t>M3</t>
  </si>
  <si>
    <t>Kč</t>
  </si>
  <si>
    <t>10</t>
  </si>
  <si>
    <t>221</t>
  </si>
  <si>
    <t>99000</t>
  </si>
  <si>
    <t>998222011</t>
  </si>
  <si>
    <t>PŘESUN HM POZ KOM KRYT KAM</t>
  </si>
  <si>
    <t>T</t>
  </si>
  <si>
    <t>11000</t>
  </si>
  <si>
    <t>C01</t>
  </si>
  <si>
    <t>113108441</t>
  </si>
  <si>
    <t>ROZRYTÍ KRYT KAMN BEZ ŽIVIČ POJIVA</t>
  </si>
  <si>
    <t>M2</t>
  </si>
  <si>
    <t>56000</t>
  </si>
  <si>
    <t>566401111</t>
  </si>
  <si>
    <t>ÚPRAVA KRYTU KAMDRC 0,08M3/M2</t>
  </si>
  <si>
    <t>93000</t>
  </si>
  <si>
    <t>938909611</t>
  </si>
  <si>
    <t>ODSTRA NÁNOSU NA KRAJNIC TL 10CM</t>
  </si>
  <si>
    <t>DPH 21 %</t>
  </si>
  <si>
    <t>A</t>
  </si>
  <si>
    <t>OSAZENÍ SVODNIC DO BETONOVÉHO LOŽE</t>
  </si>
  <si>
    <t>M</t>
  </si>
  <si>
    <t>ČIŠTĚNÍ PŘÍKOPU A SVODNIC RUČNĚ</t>
  </si>
  <si>
    <t>HOD</t>
  </si>
  <si>
    <t>DODÁNÍ SVODNIC SVAŘENÝCH Z PROFILŮ U160</t>
  </si>
  <si>
    <t>LC Mlýnský Vrch celkem bez DPH</t>
  </si>
  <si>
    <t>LC Mlýnský Vrch včetně DPH</t>
  </si>
  <si>
    <t>Příloha č. 5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</si>
</sst>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abSelected="1" topLeftCell="F1" workbookViewId="0">
      <selection activeCell="K2" sqref="K2"/>
    </sheetView>
  </sheetViews>
  <sheetFormatPr defaultRowHeight="15"/>
  <cols>
    <col min="1" max="1" width="7.7109375" style="1" hidden="1" customWidth="1"/>
    <col min="2" max="2" width="4.7109375" style="1" hidden="1" customWidth="1"/>
    <col min="3" max="3" width="3.7109375" style="1" hidden="1" customWidth="1"/>
    <col min="4" max="4" width="5.7109375" style="1" hidden="1" customWidth="1"/>
    <col min="5" max="5" width="3.7109375" style="1" hidden="1" customWidth="1"/>
    <col min="6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4.4257812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10.140625" style="4" customWidth="1"/>
    <col min="17" max="17" width="2.710937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13.5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f>K2*O2</f>
        <v>0</v>
      </c>
      <c r="Q2" s="1" t="s">
        <v>27</v>
      </c>
    </row>
    <row r="3" spans="1:17">
      <c r="A3" s="1" t="s">
        <v>17</v>
      </c>
      <c r="B3" s="1" t="s">
        <v>18</v>
      </c>
      <c r="C3" s="1" t="s">
        <v>28</v>
      </c>
      <c r="D3" s="1" t="s">
        <v>29</v>
      </c>
      <c r="E3" s="1" t="s">
        <v>21</v>
      </c>
      <c r="F3" s="1">
        <v>5</v>
      </c>
      <c r="G3" s="1" t="s">
        <v>22</v>
      </c>
      <c r="H3" s="1" t="s">
        <v>30</v>
      </c>
      <c r="I3" s="1" t="s">
        <v>31</v>
      </c>
      <c r="J3" s="1" t="s">
        <v>32</v>
      </c>
      <c r="K3" s="2">
        <v>93.697000000000003</v>
      </c>
      <c r="L3" s="5">
        <v>0</v>
      </c>
      <c r="M3" s="3">
        <f t="shared" ref="M3:M9" si="0">K3*L3</f>
        <v>0</v>
      </c>
      <c r="N3" s="1" t="s">
        <v>26</v>
      </c>
      <c r="O3" s="4">
        <v>0</v>
      </c>
      <c r="P3" s="4">
        <f t="shared" ref="P3:P9" si="1">K3*O3</f>
        <v>0</v>
      </c>
      <c r="Q3" s="1" t="s">
        <v>27</v>
      </c>
    </row>
    <row r="4" spans="1:17">
      <c r="A4" s="1" t="s">
        <v>17</v>
      </c>
      <c r="B4" s="1" t="s">
        <v>18</v>
      </c>
      <c r="C4" s="1" t="s">
        <v>28</v>
      </c>
      <c r="D4" s="1" t="s">
        <v>33</v>
      </c>
      <c r="E4" s="1" t="s">
        <v>34</v>
      </c>
      <c r="F4" s="1">
        <v>2</v>
      </c>
      <c r="G4" s="1" t="s">
        <v>22</v>
      </c>
      <c r="H4" s="1" t="s">
        <v>35</v>
      </c>
      <c r="I4" s="1" t="s">
        <v>36</v>
      </c>
      <c r="J4" s="1" t="s">
        <v>37</v>
      </c>
      <c r="K4" s="2">
        <v>450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f t="shared" si="1"/>
        <v>0</v>
      </c>
      <c r="Q4" s="1" t="s">
        <v>27</v>
      </c>
    </row>
    <row r="5" spans="1:17">
      <c r="A5" s="1" t="s">
        <v>17</v>
      </c>
      <c r="B5" s="1" t="s">
        <v>18</v>
      </c>
      <c r="C5" s="1" t="s">
        <v>28</v>
      </c>
      <c r="D5" s="1" t="s">
        <v>38</v>
      </c>
      <c r="E5" s="1" t="s">
        <v>34</v>
      </c>
      <c r="F5" s="1">
        <v>3</v>
      </c>
      <c r="G5" s="1" t="s">
        <v>22</v>
      </c>
      <c r="H5" s="1" t="s">
        <v>39</v>
      </c>
      <c r="I5" s="1" t="s">
        <v>40</v>
      </c>
      <c r="J5" s="1" t="s">
        <v>37</v>
      </c>
      <c r="K5" s="2">
        <v>675</v>
      </c>
      <c r="L5" s="5">
        <v>0</v>
      </c>
      <c r="M5" s="3">
        <f t="shared" si="0"/>
        <v>0</v>
      </c>
      <c r="N5" s="1" t="s">
        <v>26</v>
      </c>
      <c r="O5" s="4">
        <v>0.13769000000000001</v>
      </c>
      <c r="P5" s="4">
        <f t="shared" si="1"/>
        <v>92.940750000000008</v>
      </c>
      <c r="Q5" s="1" t="s">
        <v>27</v>
      </c>
    </row>
    <row r="6" spans="1:17">
      <c r="F6" s="1">
        <v>4</v>
      </c>
      <c r="G6" s="1" t="s">
        <v>45</v>
      </c>
      <c r="H6" s="1">
        <v>100000001</v>
      </c>
      <c r="I6" s="1" t="s">
        <v>48</v>
      </c>
      <c r="J6" s="1" t="s">
        <v>49</v>
      </c>
      <c r="K6" s="2">
        <v>45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f t="shared" si="1"/>
        <v>0</v>
      </c>
    </row>
    <row r="7" spans="1:17">
      <c r="F7" s="1">
        <v>5</v>
      </c>
      <c r="G7" s="1" t="s">
        <v>45</v>
      </c>
      <c r="H7" s="1">
        <v>200000002</v>
      </c>
      <c r="I7" s="1" t="s">
        <v>46</v>
      </c>
      <c r="J7" s="1" t="s">
        <v>47</v>
      </c>
      <c r="K7" s="2">
        <v>8</v>
      </c>
      <c r="L7" s="5">
        <v>0</v>
      </c>
      <c r="M7" s="3">
        <f t="shared" si="0"/>
        <v>0</v>
      </c>
      <c r="N7" s="1" t="s">
        <v>26</v>
      </c>
      <c r="O7" s="4">
        <v>0.08</v>
      </c>
      <c r="P7" s="4">
        <f t="shared" si="1"/>
        <v>0.64</v>
      </c>
    </row>
    <row r="8" spans="1:17">
      <c r="F8" s="1">
        <v>6</v>
      </c>
      <c r="G8" s="1" t="s">
        <v>45</v>
      </c>
      <c r="H8" s="1">
        <v>300000003</v>
      </c>
      <c r="I8" s="1" t="s">
        <v>50</v>
      </c>
      <c r="J8" s="1" t="s">
        <v>47</v>
      </c>
      <c r="K8" s="2">
        <v>8</v>
      </c>
      <c r="L8" s="5">
        <v>0</v>
      </c>
      <c r="M8" s="3">
        <f t="shared" si="0"/>
        <v>0</v>
      </c>
      <c r="N8" s="1" t="s">
        <v>26</v>
      </c>
      <c r="O8" s="4">
        <v>2.8000000000000001E-2</v>
      </c>
      <c r="P8" s="4">
        <f t="shared" si="1"/>
        <v>0.224</v>
      </c>
    </row>
    <row r="9" spans="1:17">
      <c r="A9" s="1" t="s">
        <v>17</v>
      </c>
      <c r="B9" s="1" t="s">
        <v>18</v>
      </c>
      <c r="C9" s="1" t="s">
        <v>28</v>
      </c>
      <c r="D9" s="1" t="s">
        <v>41</v>
      </c>
      <c r="E9" s="1" t="s">
        <v>34</v>
      </c>
      <c r="F9" s="1">
        <v>7</v>
      </c>
      <c r="G9" s="1" t="s">
        <v>22</v>
      </c>
      <c r="H9" s="1" t="s">
        <v>42</v>
      </c>
      <c r="I9" s="1" t="s">
        <v>43</v>
      </c>
      <c r="J9" s="1" t="s">
        <v>37</v>
      </c>
      <c r="K9" s="2">
        <v>45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f t="shared" si="1"/>
        <v>0</v>
      </c>
      <c r="Q9" s="1" t="s">
        <v>27</v>
      </c>
    </row>
    <row r="10" spans="1:17">
      <c r="I10" s="1" t="s">
        <v>51</v>
      </c>
      <c r="M10" s="3">
        <f>SUM(M2:M9)</f>
        <v>0</v>
      </c>
      <c r="N10" s="1" t="s">
        <v>26</v>
      </c>
      <c r="P10" s="4">
        <f>SUM(P2:P9)</f>
        <v>93.804750000000013</v>
      </c>
    </row>
    <row r="11" spans="1:17">
      <c r="I11" s="1" t="s">
        <v>44</v>
      </c>
      <c r="M11" s="3">
        <f>M10*0.21</f>
        <v>0</v>
      </c>
      <c r="N11" s="1" t="s">
        <v>26</v>
      </c>
    </row>
    <row r="12" spans="1:17">
      <c r="I12" s="1" t="s">
        <v>52</v>
      </c>
      <c r="M12" s="3">
        <f>M10+M11</f>
        <v>0</v>
      </c>
      <c r="N12" s="1" t="s">
        <v>26</v>
      </c>
    </row>
    <row r="17" spans="16:16">
      <c r="P17" s="4" t="s">
        <v>53</v>
      </c>
    </row>
  </sheetData>
  <sheetProtection password="CE9A" sheet="1" objects="1" scenarios="1"/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cp:lastPrinted>2016-10-13T05:21:11Z</cp:lastPrinted>
  <dcterms:created xsi:type="dcterms:W3CDTF">2016-10-13T05:06:27Z</dcterms:created>
  <dcterms:modified xsi:type="dcterms:W3CDTF">2017-06-22T16:23:45Z</dcterms:modified>
</cp:coreProperties>
</file>