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DUN_PASTVA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4" i="1"/>
  <c r="E23" i="1"/>
  <c r="E22" i="1"/>
  <c r="E21" i="1"/>
  <c r="E20" i="1"/>
  <c r="E19" i="1"/>
  <c r="E18" i="1"/>
  <c r="E16" i="1"/>
  <c r="E15" i="1"/>
  <c r="E13" i="1"/>
  <c r="E11" i="1"/>
  <c r="E7" i="1"/>
  <c r="E3" i="1"/>
  <c r="I32" i="1" l="1"/>
  <c r="I25" i="1"/>
  <c r="I6" i="1"/>
  <c r="I17" i="1"/>
  <c r="I10" i="1"/>
  <c r="I33" i="1" l="1"/>
</calcChain>
</file>

<file path=xl/sharedStrings.xml><?xml version="1.0" encoding="utf-8"?>
<sst xmlns="http://schemas.openxmlformats.org/spreadsheetml/2006/main" count="120" uniqueCount="87">
  <si>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</si>
  <si>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</si>
  <si>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</si>
  <si>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</si>
  <si>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</si>
  <si>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</si>
  <si>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IX-X, 31.10.2021</t>
  </si>
  <si>
    <t>Celkem</t>
  </si>
  <si>
    <t>Celkem č.1</t>
  </si>
  <si>
    <t>Celkem č.2</t>
  </si>
  <si>
    <t>Celkem č.3</t>
  </si>
  <si>
    <t>Celkem č.4</t>
  </si>
  <si>
    <t>Celkem č.5</t>
  </si>
  <si>
    <t>V-1.pol.VI, 15.6.2020</t>
  </si>
  <si>
    <t>V-VI, 30.6.2021</t>
  </si>
  <si>
    <t>VI-VII, 31.7.2021</t>
  </si>
  <si>
    <t>IX-X, 31.10.2022</t>
  </si>
  <si>
    <t>V-1.pol.VI, 15.6.2022</t>
  </si>
  <si>
    <t>VI-VII, 31.7.2022</t>
  </si>
  <si>
    <t>IX-X, 31.10.2020</t>
  </si>
  <si>
    <t>DUN-2018-001</t>
  </si>
  <si>
    <t>pastva ovcí a koz</t>
  </si>
  <si>
    <r>
      <t xml:space="preserve">ponechat 30 % uvnitř plochy bez zásahu vyplocením, výskyt </t>
    </r>
    <r>
      <rPr>
        <i/>
        <sz val="11"/>
        <color rgb="FF000000"/>
        <rFont val="Calibri"/>
        <family val="2"/>
        <charset val="238"/>
      </rPr>
      <t>Alcea biennis</t>
    </r>
    <r>
      <rPr>
        <sz val="11"/>
        <color rgb="FF000000"/>
        <rFont val="Calibri"/>
        <family val="2"/>
        <charset val="238"/>
      </rPr>
      <t>, početní zastoupení koz ve stádě alespoň 30 %</t>
    </r>
  </si>
  <si>
    <t>V-VI, 30.6.2018</t>
  </si>
  <si>
    <t>DUN-2018-022</t>
  </si>
  <si>
    <t>početní zastoupení koz ve stádě alespoň 30 %, důsledné vypasení, POZOR na plochy uvnitř, které nejsou součástí polygonu! - nepást</t>
  </si>
  <si>
    <t>DUN-2018-025</t>
  </si>
  <si>
    <t>početní zastoupení koz ve stádě alespoň 30 %, důsledné vypasení</t>
  </si>
  <si>
    <t>DUN-2019-001</t>
  </si>
  <si>
    <t>V-VI, 30.6.2019</t>
  </si>
  <si>
    <t>DUN-2019-022</t>
  </si>
  <si>
    <t>DUN-2019-025</t>
  </si>
  <si>
    <t>ponechat 40 % bez zásahu vyplocením, výskyt Alcea biennis, početní zastoupení koz ve stádě alespoň 30 %</t>
  </si>
  <si>
    <t>DUN-2020-001</t>
  </si>
  <si>
    <t>IV-V, 31.5.2020</t>
  </si>
  <si>
    <t>DUN-2020-007</t>
  </si>
  <si>
    <t>důsledné vypasení zejména úpatí svahu, plocha keřů, která není součástí polygonu, ale nachází se uvnitř něj, nemusí být vyplocená</t>
  </si>
  <si>
    <t>DUN-2020-011</t>
  </si>
  <si>
    <t>ponechat 20 % bez zásahu vyplocením ohradníkem</t>
  </si>
  <si>
    <t>DUN-2020-020</t>
  </si>
  <si>
    <t>důsledné vypasení, vhodné vyplotit skupinu dubů ve východní části plochy</t>
  </si>
  <si>
    <t>VI, 30.6.2020</t>
  </si>
  <si>
    <t>DUN-2020-022</t>
  </si>
  <si>
    <t>ponechat 20 % bez zásahu vyplocením, POZOR na plochy uvnitř, které nejsou součástí polygonu! – nepást</t>
  </si>
  <si>
    <t>VI-VIII, 31.8.2020</t>
  </si>
  <si>
    <t>DUN-2020-027</t>
  </si>
  <si>
    <t>ponechat 30 % bez zásahu vyplocením ohradníkem, výskyt Alcea biennis</t>
  </si>
  <si>
    <t>DUN-2021-003</t>
  </si>
  <si>
    <t>X-XI, 30.11.2021</t>
  </si>
  <si>
    <t>DUN-2021-009</t>
  </si>
  <si>
    <t>ponechat 40 % bez zásahu v horních částech svahů, soustředit pastvu na úživná místa údolí a při úpatí</t>
  </si>
  <si>
    <t>DUN-2021-015</t>
  </si>
  <si>
    <t>ponechat 10 % bez zásahu vyplocením, nedopasky třtiny doséct, hmotu shrabat, odstranit, zlikvidovat</t>
  </si>
  <si>
    <t>VIII-X, 31.10.2021</t>
  </si>
  <si>
    <t>DUN-2021-020</t>
  </si>
  <si>
    <t>ponechat 10 % bez zásahu vyplocením, vhodné vyplotit skupinu dubů ve východní části plochy</t>
  </si>
  <si>
    <t>VI-VIII, 31.8.2021</t>
  </si>
  <si>
    <t>DUN-2021-022</t>
  </si>
  <si>
    <t>DUN-2021-026</t>
  </si>
  <si>
    <t>Ponechat 10 % bez zásahu vyplocením</t>
  </si>
  <si>
    <t>IV-V, 31.5.2021</t>
  </si>
  <si>
    <t>DUN-2021-028</t>
  </si>
  <si>
    <t>Ponechat 60 % bez zásahu - spíše v horní části svahu, pastvu pod dohledem pastevce soustředit na nejúživnější úpatí a údolí, početní zastoupení koz ve stádě alespoň 25 %</t>
  </si>
  <si>
    <t>ponechat 20 % bez zásahu vyplocením ohradníkem, výskyt Alcea biennis</t>
  </si>
  <si>
    <t>ponechat 20 % bez zásahu vyplocením míst s častějším výskytem Crambe, POZOR na plochy uvnitř, které nejsou součástí polygonu! - nepást</t>
  </si>
  <si>
    <t>DUN-2022-001</t>
  </si>
  <si>
    <t>IV-V, 31.5.2022</t>
  </si>
  <si>
    <t>DUN-2022-007</t>
  </si>
  <si>
    <t>Ponechat 20 % bez zásahu vyplocením, plocha keřů, která není součástí polygonu, ale nachází se uvnitř něj, nemusí být vyplocená</t>
  </si>
  <si>
    <t>DUN-2022-011</t>
  </si>
  <si>
    <t>Ponechat 30 % bez zásahu vyplocením</t>
  </si>
  <si>
    <t>DUN-2022-020</t>
  </si>
  <si>
    <t>Ponechat 20 % bez zásahu vyplocením, vhodné vyplotit skupinu dubů ve východní části plochy</t>
  </si>
  <si>
    <t>DUN-2022-022</t>
  </si>
  <si>
    <t>Ponechat 30 % bez zásahu vyplocením, POZOR na plochy uvnitř, které nejsou součástí polygonu! – nepást</t>
  </si>
  <si>
    <t>VII-VIII, 31.8.2022</t>
  </si>
  <si>
    <t>DUN-2022-027</t>
  </si>
  <si>
    <t>Ponechat 30 % bez zásahu vyplocením ohradníkem</t>
  </si>
  <si>
    <t>ponechat 40 % bez zásahu vyplocením, výskyt Alcea biennis</t>
  </si>
  <si>
    <r>
      <t>část 1.</t>
    </r>
    <r>
      <rPr>
        <sz val="11"/>
        <color theme="1"/>
        <rFont val="Arial"/>
        <family val="2"/>
        <charset val="238"/>
      </rPr>
      <t xml:space="preserve"> (rok 2018)</t>
    </r>
  </si>
  <si>
    <r>
      <t>část 2.</t>
    </r>
    <r>
      <rPr>
        <sz val="11"/>
        <color theme="1"/>
        <rFont val="Arial"/>
        <family val="2"/>
        <charset val="238"/>
      </rPr>
      <t xml:space="preserve"> (rok 2019)</t>
    </r>
  </si>
  <si>
    <r>
      <t>část 3.</t>
    </r>
    <r>
      <rPr>
        <sz val="11"/>
        <color theme="1"/>
        <rFont val="Arial"/>
        <family val="2"/>
        <charset val="238"/>
      </rPr>
      <t xml:space="preserve"> (rok 2020)</t>
    </r>
  </si>
  <si>
    <r>
      <t>část 4.</t>
    </r>
    <r>
      <rPr>
        <sz val="11"/>
        <color theme="1"/>
        <rFont val="Arial"/>
        <family val="2"/>
        <charset val="238"/>
      </rPr>
      <t xml:space="preserve"> (rok 2021)</t>
    </r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</si>
  <si>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</si>
  <si>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t>cena (Kč vč. DPH)</t>
  </si>
  <si>
    <t>Redukovaná plocha (ha)</t>
  </si>
  <si>
    <t>Cena za hektar redukované plochy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</si>
</sst>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3" zoomScale="70" zoomScaleNormal="70" workbookViewId="0">
      <selection activeCell="E23" sqref="E23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14.5703125" customWidth="1"/>
    <col min="6" max="6" width="39.5703125" customWidth="1"/>
    <col min="7" max="7" width="20.42578125" customWidth="1"/>
    <col min="8" max="8" width="24.5703125" customWidth="1"/>
    <col min="9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34" t="s">
        <v>1</v>
      </c>
      <c r="C2" s="34" t="s">
        <v>2</v>
      </c>
      <c r="D2" s="37" t="s">
        <v>3</v>
      </c>
      <c r="E2" s="37" t="s">
        <v>85</v>
      </c>
      <c r="F2" s="34" t="s">
        <v>4</v>
      </c>
      <c r="G2" s="34" t="s">
        <v>5</v>
      </c>
      <c r="H2" s="35" t="s">
        <v>86</v>
      </c>
      <c r="I2" s="36" t="s">
        <v>84</v>
      </c>
    </row>
    <row r="3" spans="1:9" ht="42" customHeight="1" thickBot="1" x14ac:dyDescent="0.3">
      <c r="A3" s="44" t="s">
        <v>79</v>
      </c>
      <c r="B3" s="28" t="s">
        <v>20</v>
      </c>
      <c r="C3" s="22" t="s">
        <v>21</v>
      </c>
      <c r="D3" s="29">
        <v>2.3287</v>
      </c>
      <c r="E3" s="29">
        <f>D3*0.7</f>
        <v>1.6300899999999998</v>
      </c>
      <c r="F3" s="22" t="s">
        <v>22</v>
      </c>
      <c r="G3" s="22" t="s">
        <v>23</v>
      </c>
      <c r="H3" s="22"/>
      <c r="I3" s="22"/>
    </row>
    <row r="4" spans="1:9" ht="63.75" customHeight="1" thickBot="1" x14ac:dyDescent="0.3">
      <c r="A4" s="45"/>
      <c r="B4" s="30" t="s">
        <v>24</v>
      </c>
      <c r="C4" s="3" t="s">
        <v>21</v>
      </c>
      <c r="D4" s="4">
        <v>6.8842999999999996</v>
      </c>
      <c r="E4" s="4">
        <v>6.8842999999999996</v>
      </c>
      <c r="F4" s="3" t="s">
        <v>25</v>
      </c>
      <c r="G4" s="3" t="s">
        <v>23</v>
      </c>
      <c r="H4" s="3"/>
      <c r="I4" s="2"/>
    </row>
    <row r="5" spans="1:9" ht="42" customHeight="1" thickBot="1" x14ac:dyDescent="0.3">
      <c r="A5" s="45"/>
      <c r="B5" s="30" t="s">
        <v>26</v>
      </c>
      <c r="C5" s="3" t="s">
        <v>21</v>
      </c>
      <c r="D5" s="4">
        <v>7.9169999999999998</v>
      </c>
      <c r="E5" s="4">
        <v>7.9169999999999998</v>
      </c>
      <c r="F5" s="3" t="s">
        <v>27</v>
      </c>
      <c r="G5" s="3" t="s">
        <v>23</v>
      </c>
      <c r="H5" s="3"/>
      <c r="I5" s="2"/>
    </row>
    <row r="6" spans="1:9" ht="21.75" customHeight="1" thickBot="1" x14ac:dyDescent="0.3">
      <c r="A6" s="46"/>
      <c r="B6" s="13"/>
      <c r="C6" s="14"/>
      <c r="D6" s="15"/>
      <c r="E6" s="15"/>
      <c r="F6" s="14"/>
      <c r="G6" s="14" t="s">
        <v>8</v>
      </c>
      <c r="H6" s="14"/>
      <c r="I6" s="16">
        <f>SUM(I3:I5)</f>
        <v>0</v>
      </c>
    </row>
    <row r="7" spans="1:9" ht="42" customHeight="1" thickBot="1" x14ac:dyDescent="0.3">
      <c r="A7" s="47" t="s">
        <v>80</v>
      </c>
      <c r="B7" s="24" t="s">
        <v>28</v>
      </c>
      <c r="C7" s="25" t="s">
        <v>21</v>
      </c>
      <c r="D7" s="31">
        <v>2.3287</v>
      </c>
      <c r="E7" s="31">
        <f>D7*0.6</f>
        <v>1.3972199999999999</v>
      </c>
      <c r="F7" s="25" t="s">
        <v>32</v>
      </c>
      <c r="G7" s="25" t="s">
        <v>29</v>
      </c>
      <c r="H7" s="25"/>
      <c r="I7" s="26"/>
    </row>
    <row r="8" spans="1:9" ht="42" customHeight="1" thickBot="1" x14ac:dyDescent="0.3">
      <c r="A8" s="48"/>
      <c r="B8" s="27" t="s">
        <v>30</v>
      </c>
      <c r="C8" s="6" t="s">
        <v>21</v>
      </c>
      <c r="D8" s="7">
        <v>6.8842999999999996</v>
      </c>
      <c r="E8" s="7">
        <v>6.8842999999999996</v>
      </c>
      <c r="F8" s="6" t="s">
        <v>25</v>
      </c>
      <c r="G8" s="6" t="s">
        <v>29</v>
      </c>
      <c r="H8" s="6"/>
      <c r="I8" s="8"/>
    </row>
    <row r="9" spans="1:9" ht="42" customHeight="1" thickBot="1" x14ac:dyDescent="0.3">
      <c r="A9" s="48"/>
      <c r="B9" s="27" t="s">
        <v>31</v>
      </c>
      <c r="C9" s="6" t="s">
        <v>21</v>
      </c>
      <c r="D9" s="7">
        <v>7.9169999999999998</v>
      </c>
      <c r="E9" s="7">
        <v>7.9169999999999998</v>
      </c>
      <c r="F9" s="6" t="s">
        <v>27</v>
      </c>
      <c r="G9" s="6" t="s">
        <v>29</v>
      </c>
      <c r="H9" s="6"/>
      <c r="I9" s="8"/>
    </row>
    <row r="10" spans="1:9" ht="21.75" customHeight="1" thickBot="1" x14ac:dyDescent="0.3">
      <c r="A10" s="46"/>
      <c r="B10" s="9"/>
      <c r="C10" s="10"/>
      <c r="D10" s="11"/>
      <c r="E10" s="11"/>
      <c r="F10" s="10"/>
      <c r="G10" s="10" t="s">
        <v>9</v>
      </c>
      <c r="H10" s="10"/>
      <c r="I10" s="12">
        <f>SUM(I7:I9)</f>
        <v>0</v>
      </c>
    </row>
    <row r="11" spans="1:9" ht="42" customHeight="1" thickBot="1" x14ac:dyDescent="0.3">
      <c r="A11" s="38" t="s">
        <v>81</v>
      </c>
      <c r="B11" s="28" t="s">
        <v>33</v>
      </c>
      <c r="C11" s="22" t="s">
        <v>21</v>
      </c>
      <c r="D11" s="29">
        <v>2.3287</v>
      </c>
      <c r="E11" s="29">
        <f>D11*0.7</f>
        <v>1.6300899999999998</v>
      </c>
      <c r="F11" s="22" t="s">
        <v>46</v>
      </c>
      <c r="G11" s="22" t="s">
        <v>34</v>
      </c>
      <c r="H11" s="22"/>
      <c r="I11" s="23"/>
    </row>
    <row r="12" spans="1:9" ht="60.75" customHeight="1" thickBot="1" x14ac:dyDescent="0.3">
      <c r="A12" s="39"/>
      <c r="B12" s="30" t="s">
        <v>35</v>
      </c>
      <c r="C12" s="3" t="s">
        <v>21</v>
      </c>
      <c r="D12" s="4">
        <v>2.5297000000000001</v>
      </c>
      <c r="E12" s="4">
        <v>2.5297000000000001</v>
      </c>
      <c r="F12" s="3" t="s">
        <v>36</v>
      </c>
      <c r="G12" s="3" t="s">
        <v>34</v>
      </c>
      <c r="H12" s="3"/>
      <c r="I12" s="5"/>
    </row>
    <row r="13" spans="1:9" ht="42" customHeight="1" thickBot="1" x14ac:dyDescent="0.3">
      <c r="A13" s="39"/>
      <c r="B13" s="30" t="s">
        <v>37</v>
      </c>
      <c r="C13" s="3" t="s">
        <v>21</v>
      </c>
      <c r="D13" s="4">
        <v>2.5602</v>
      </c>
      <c r="E13" s="4">
        <f>D13*0.8</f>
        <v>2.0481600000000002</v>
      </c>
      <c r="F13" s="3" t="s">
        <v>38</v>
      </c>
      <c r="G13" s="3" t="s">
        <v>13</v>
      </c>
      <c r="H13" s="3"/>
      <c r="I13" s="5"/>
    </row>
    <row r="14" spans="1:9" ht="42" customHeight="1" thickBot="1" x14ac:dyDescent="0.3">
      <c r="A14" s="39"/>
      <c r="B14" s="30" t="s">
        <v>39</v>
      </c>
      <c r="C14" s="3" t="s">
        <v>21</v>
      </c>
      <c r="D14" s="4">
        <v>3.8626999999999998</v>
      </c>
      <c r="E14" s="4">
        <v>3.8626999999999998</v>
      </c>
      <c r="F14" s="3" t="s">
        <v>40</v>
      </c>
      <c r="G14" s="3" t="s">
        <v>41</v>
      </c>
      <c r="H14" s="3"/>
      <c r="I14" s="5"/>
    </row>
    <row r="15" spans="1:9" ht="42" customHeight="1" thickBot="1" x14ac:dyDescent="0.3">
      <c r="A15" s="39"/>
      <c r="B15" s="30" t="s">
        <v>42</v>
      </c>
      <c r="C15" s="3" t="s">
        <v>21</v>
      </c>
      <c r="D15" s="4">
        <v>6.8842999999999996</v>
      </c>
      <c r="E15" s="4">
        <f>D15*0.8</f>
        <v>5.5074399999999999</v>
      </c>
      <c r="F15" s="3" t="s">
        <v>43</v>
      </c>
      <c r="G15" s="3" t="s">
        <v>44</v>
      </c>
      <c r="H15" s="3"/>
      <c r="I15" s="5"/>
    </row>
    <row r="16" spans="1:9" ht="42" customHeight="1" thickBot="1" x14ac:dyDescent="0.3">
      <c r="A16" s="39"/>
      <c r="B16" s="30" t="s">
        <v>45</v>
      </c>
      <c r="C16" s="3" t="s">
        <v>21</v>
      </c>
      <c r="D16" s="4">
        <v>7.9169999999999998</v>
      </c>
      <c r="E16" s="4">
        <f>D16*0.8</f>
        <v>6.3336000000000006</v>
      </c>
      <c r="F16" s="3" t="s">
        <v>38</v>
      </c>
      <c r="G16" s="3" t="s">
        <v>19</v>
      </c>
      <c r="H16" s="3"/>
      <c r="I16" s="5"/>
    </row>
    <row r="17" spans="1:9" s="17" customFormat="1" ht="22.5" customHeight="1" thickBot="1" x14ac:dyDescent="0.3">
      <c r="A17" s="46"/>
      <c r="B17" s="13"/>
      <c r="C17" s="14"/>
      <c r="D17" s="15"/>
      <c r="E17" s="15"/>
      <c r="F17" s="14"/>
      <c r="G17" s="14" t="s">
        <v>10</v>
      </c>
      <c r="H17" s="14"/>
      <c r="I17" s="16">
        <f>SUM(I11:I16)</f>
        <v>0</v>
      </c>
    </row>
    <row r="18" spans="1:9" ht="42" customHeight="1" thickBot="1" x14ac:dyDescent="0.3">
      <c r="A18" s="47" t="s">
        <v>82</v>
      </c>
      <c r="B18" s="32" t="s">
        <v>47</v>
      </c>
      <c r="C18" s="25" t="s">
        <v>21</v>
      </c>
      <c r="D18" s="31">
        <v>2.3256000000000001</v>
      </c>
      <c r="E18" s="31">
        <f>D18*0.8</f>
        <v>1.8604800000000001</v>
      </c>
      <c r="F18" s="25" t="s">
        <v>63</v>
      </c>
      <c r="G18" s="25" t="s">
        <v>48</v>
      </c>
      <c r="H18" s="25"/>
      <c r="I18" s="26"/>
    </row>
    <row r="19" spans="1:9" ht="42" customHeight="1" thickBot="1" x14ac:dyDescent="0.3">
      <c r="A19" s="48"/>
      <c r="B19" s="33" t="s">
        <v>49</v>
      </c>
      <c r="C19" s="6" t="s">
        <v>21</v>
      </c>
      <c r="D19" s="7">
        <v>2.0362</v>
      </c>
      <c r="E19" s="7">
        <f>D19*0.6</f>
        <v>1.2217199999999999</v>
      </c>
      <c r="F19" s="6" t="s">
        <v>50</v>
      </c>
      <c r="G19" s="6" t="s">
        <v>6</v>
      </c>
      <c r="H19" s="6"/>
      <c r="I19" s="8"/>
    </row>
    <row r="20" spans="1:9" ht="42" customHeight="1" thickBot="1" x14ac:dyDescent="0.3">
      <c r="A20" s="48"/>
      <c r="B20" s="33" t="s">
        <v>51</v>
      </c>
      <c r="C20" s="6" t="s">
        <v>21</v>
      </c>
      <c r="D20" s="7">
        <v>5.6036999999999999</v>
      </c>
      <c r="E20" s="7">
        <f>D20*0.9</f>
        <v>5.0433300000000001</v>
      </c>
      <c r="F20" s="6" t="s">
        <v>52</v>
      </c>
      <c r="G20" s="6" t="s">
        <v>53</v>
      </c>
      <c r="H20" s="6"/>
      <c r="I20" s="8"/>
    </row>
    <row r="21" spans="1:9" ht="42" customHeight="1" thickBot="1" x14ac:dyDescent="0.3">
      <c r="A21" s="48"/>
      <c r="B21" s="33" t="s">
        <v>54</v>
      </c>
      <c r="C21" s="6" t="s">
        <v>21</v>
      </c>
      <c r="D21" s="7">
        <v>3.8626999999999998</v>
      </c>
      <c r="E21" s="7">
        <f>D21*0.9</f>
        <v>3.4764299999999997</v>
      </c>
      <c r="F21" s="6" t="s">
        <v>55</v>
      </c>
      <c r="G21" s="6" t="s">
        <v>56</v>
      </c>
      <c r="H21" s="6"/>
      <c r="I21" s="8"/>
    </row>
    <row r="22" spans="1:9" ht="42" customHeight="1" thickBot="1" x14ac:dyDescent="0.3">
      <c r="A22" s="48"/>
      <c r="B22" s="33" t="s">
        <v>57</v>
      </c>
      <c r="C22" s="6" t="s">
        <v>21</v>
      </c>
      <c r="D22" s="7">
        <v>6.8842999999999996</v>
      </c>
      <c r="E22" s="7">
        <f>D22*0.8</f>
        <v>5.5074399999999999</v>
      </c>
      <c r="F22" s="6" t="s">
        <v>64</v>
      </c>
      <c r="G22" s="6" t="s">
        <v>15</v>
      </c>
      <c r="H22" s="6"/>
      <c r="I22" s="8"/>
    </row>
    <row r="23" spans="1:9" ht="42" customHeight="1" thickBot="1" x14ac:dyDescent="0.3">
      <c r="A23" s="48"/>
      <c r="B23" s="33" t="s">
        <v>58</v>
      </c>
      <c r="C23" s="6" t="s">
        <v>21</v>
      </c>
      <c r="D23" s="7">
        <v>8.5274999999999999</v>
      </c>
      <c r="E23" s="7">
        <f>D23*0.9</f>
        <v>7.6747500000000004</v>
      </c>
      <c r="F23" s="6" t="s">
        <v>59</v>
      </c>
      <c r="G23" s="6" t="s">
        <v>60</v>
      </c>
      <c r="H23" s="6"/>
      <c r="I23" s="8"/>
    </row>
    <row r="24" spans="1:9" ht="42" customHeight="1" thickBot="1" x14ac:dyDescent="0.3">
      <c r="A24" s="48"/>
      <c r="B24" s="33" t="s">
        <v>61</v>
      </c>
      <c r="C24" s="6" t="s">
        <v>21</v>
      </c>
      <c r="D24" s="7">
        <v>10.5466</v>
      </c>
      <c r="E24" s="7">
        <f>D24*0.4</f>
        <v>4.2186399999999997</v>
      </c>
      <c r="F24" s="6" t="s">
        <v>62</v>
      </c>
      <c r="G24" s="6" t="s">
        <v>14</v>
      </c>
      <c r="H24" s="6"/>
      <c r="I24" s="8"/>
    </row>
    <row r="25" spans="1:9" s="17" customFormat="1" ht="20.25" customHeight="1" thickBot="1" x14ac:dyDescent="0.3">
      <c r="A25" s="46"/>
      <c r="B25" s="18"/>
      <c r="C25" s="10"/>
      <c r="D25" s="11"/>
      <c r="E25" s="11"/>
      <c r="F25" s="10"/>
      <c r="G25" s="10" t="s">
        <v>11</v>
      </c>
      <c r="H25" s="10"/>
      <c r="I25" s="12">
        <f>SUM(I18:I24)</f>
        <v>0</v>
      </c>
    </row>
    <row r="26" spans="1:9" ht="42" customHeight="1" thickBot="1" x14ac:dyDescent="0.3">
      <c r="A26" s="38" t="s">
        <v>83</v>
      </c>
      <c r="B26" s="28" t="s">
        <v>65</v>
      </c>
      <c r="C26" s="22" t="s">
        <v>21</v>
      </c>
      <c r="D26" s="29">
        <v>2.3287</v>
      </c>
      <c r="E26" s="29">
        <f>D26*0.6</f>
        <v>1.3972199999999999</v>
      </c>
      <c r="F26" s="22" t="s">
        <v>78</v>
      </c>
      <c r="G26" s="22" t="s">
        <v>66</v>
      </c>
      <c r="H26" s="22"/>
      <c r="I26" s="23"/>
    </row>
    <row r="27" spans="1:9" ht="42" customHeight="1" thickBot="1" x14ac:dyDescent="0.3">
      <c r="A27" s="39"/>
      <c r="B27" s="30" t="s">
        <v>67</v>
      </c>
      <c r="C27" s="3" t="s">
        <v>21</v>
      </c>
      <c r="D27" s="4">
        <v>2.5297000000000001</v>
      </c>
      <c r="E27" s="4">
        <f>D27*0.8</f>
        <v>2.0237600000000002</v>
      </c>
      <c r="F27" s="3" t="s">
        <v>68</v>
      </c>
      <c r="G27" s="3" t="s">
        <v>66</v>
      </c>
      <c r="H27" s="3"/>
      <c r="I27" s="5"/>
    </row>
    <row r="28" spans="1:9" ht="42" customHeight="1" thickBot="1" x14ac:dyDescent="0.3">
      <c r="A28" s="39"/>
      <c r="B28" s="30" t="s">
        <v>69</v>
      </c>
      <c r="C28" s="3" t="s">
        <v>21</v>
      </c>
      <c r="D28" s="4">
        <v>2.5602</v>
      </c>
      <c r="E28" s="4">
        <f>D28*0.7</f>
        <v>1.7921399999999998</v>
      </c>
      <c r="F28" s="3" t="s">
        <v>70</v>
      </c>
      <c r="G28" s="3" t="s">
        <v>17</v>
      </c>
      <c r="H28" s="3"/>
      <c r="I28" s="5"/>
    </row>
    <row r="29" spans="1:9" ht="42" customHeight="1" thickBot="1" x14ac:dyDescent="0.3">
      <c r="A29" s="39"/>
      <c r="B29" s="30" t="s">
        <v>71</v>
      </c>
      <c r="C29" s="3" t="s">
        <v>21</v>
      </c>
      <c r="D29" s="4">
        <v>3.8626999999999998</v>
      </c>
      <c r="E29" s="4">
        <f>D29*0.8</f>
        <v>3.09016</v>
      </c>
      <c r="F29" s="3" t="s">
        <v>72</v>
      </c>
      <c r="G29" s="3" t="s">
        <v>18</v>
      </c>
      <c r="H29" s="3"/>
      <c r="I29" s="5"/>
    </row>
    <row r="30" spans="1:9" ht="42" customHeight="1" thickBot="1" x14ac:dyDescent="0.3">
      <c r="A30" s="39"/>
      <c r="B30" s="30" t="s">
        <v>73</v>
      </c>
      <c r="C30" s="3" t="s">
        <v>21</v>
      </c>
      <c r="D30" s="4">
        <v>6.8842999999999996</v>
      </c>
      <c r="E30" s="4">
        <f>D30*0.7</f>
        <v>4.8190099999999996</v>
      </c>
      <c r="F30" s="3" t="s">
        <v>74</v>
      </c>
      <c r="G30" s="3" t="s">
        <v>75</v>
      </c>
      <c r="H30" s="3"/>
      <c r="I30" s="5"/>
    </row>
    <row r="31" spans="1:9" ht="42" customHeight="1" thickBot="1" x14ac:dyDescent="0.3">
      <c r="A31" s="39"/>
      <c r="B31" s="30" t="s">
        <v>76</v>
      </c>
      <c r="C31" s="3" t="s">
        <v>21</v>
      </c>
      <c r="D31" s="4">
        <v>7.9169999999999998</v>
      </c>
      <c r="E31" s="4">
        <f>D31*0.7</f>
        <v>5.5418999999999992</v>
      </c>
      <c r="F31" s="3" t="s">
        <v>77</v>
      </c>
      <c r="G31" s="3" t="s">
        <v>16</v>
      </c>
      <c r="H31" s="3"/>
      <c r="I31" s="5"/>
    </row>
    <row r="32" spans="1:9" s="17" customFormat="1" ht="18" customHeight="1" thickBot="1" x14ac:dyDescent="0.3">
      <c r="A32" s="40"/>
      <c r="B32" s="13"/>
      <c r="C32" s="14"/>
      <c r="D32" s="15"/>
      <c r="E32" s="15"/>
      <c r="F32" s="14"/>
      <c r="G32" s="14" t="s">
        <v>12</v>
      </c>
      <c r="H32" s="14"/>
      <c r="I32" s="16">
        <f>SUM(I26:I31)</f>
        <v>0</v>
      </c>
    </row>
    <row r="33" spans="1:9" s="21" customFormat="1" ht="23.25" customHeight="1" thickBot="1" x14ac:dyDescent="0.3">
      <c r="A33" s="41"/>
      <c r="B33" s="42"/>
      <c r="C33" s="42"/>
      <c r="D33" s="42"/>
      <c r="E33" s="42"/>
      <c r="F33" s="43"/>
      <c r="G33" s="19" t="s">
        <v>7</v>
      </c>
      <c r="H33" s="19"/>
      <c r="I33" s="20">
        <f>SUM(I32,I25,I17,I10,I6)</f>
        <v>0</v>
      </c>
    </row>
  </sheetData>
  <mergeCells count="6">
    <mergeCell ref="A26:A32"/>
    <mergeCell ref="A33:F33"/>
    <mergeCell ref="A3:A6"/>
    <mergeCell ref="A7:A10"/>
    <mergeCell ref="A11:A17"/>
    <mergeCell ref="A18:A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2017-03-27T13:15:02Z</dcterms:modified>
</cp:coreProperties>
</file>